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C:\Users\a.hoshino\Desktop\学生アルバイト\毎年更新　令和７年４月～令和８年３月用　業務実施表 (4)\教職員へのお知らせ掲載用\"/>
    </mc:Choice>
  </mc:AlternateContent>
  <xr:revisionPtr revIDLastSave="0" documentId="13_ncr:1_{24FA5FA7-64AC-416C-A8AF-BBD96B655E2A}" xr6:coauthVersionLast="47" xr6:coauthVersionMax="47" xr10:uidLastSave="{00000000-0000-0000-0000-000000000000}"/>
  <bookViews>
    <workbookView xWindow="20370" yWindow="-4770" windowWidth="29040" windowHeight="15840" tabRatio="911" xr2:uid="{00000000-000D-0000-FFFF-FFFF00000000}"/>
  </bookViews>
  <sheets>
    <sheet name="申請" sheetId="9" r:id="rId1"/>
    <sheet name="（実施前）記載例" sheetId="11" r:id="rId2"/>
    <sheet name="（実施後）記載例" sheetId="12" r:id="rId3"/>
    <sheet name="祝日リスト" sheetId="10" r:id="rId4"/>
  </sheets>
  <definedNames>
    <definedName name="_xlnm._FilterDatabase" localSheetId="0" hidden="1">申請!$A$1:$L$37</definedName>
    <definedName name="_xlnm.Print_Area" localSheetId="0">申請!$A$1:$AH$38</definedName>
    <definedName name="祝日">祝日リスト!$A$2:$A$31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N37" i="12" l="1"/>
  <c r="U35" i="12"/>
  <c r="F35" i="12"/>
  <c r="F34" i="12"/>
  <c r="S33" i="12"/>
  <c r="F33" i="12"/>
  <c r="S32" i="12"/>
  <c r="F32" i="12"/>
  <c r="S31" i="12"/>
  <c r="F31" i="12"/>
  <c r="S30" i="12"/>
  <c r="F30" i="12"/>
  <c r="S29" i="12"/>
  <c r="F29" i="12"/>
  <c r="S28" i="12"/>
  <c r="F28" i="12"/>
  <c r="S27" i="12"/>
  <c r="F27" i="12"/>
  <c r="S26" i="12"/>
  <c r="F26" i="12"/>
  <c r="S25" i="12"/>
  <c r="F25" i="12"/>
  <c r="S23" i="12"/>
  <c r="F23" i="12"/>
  <c r="S22" i="12"/>
  <c r="F22" i="12"/>
  <c r="S21" i="12"/>
  <c r="F21" i="12"/>
  <c r="S20" i="12"/>
  <c r="F20" i="12"/>
  <c r="S19" i="12"/>
  <c r="F19" i="12"/>
  <c r="S18" i="12"/>
  <c r="F18" i="12"/>
  <c r="S17" i="12"/>
  <c r="F17" i="12"/>
  <c r="S16" i="12"/>
  <c r="F16" i="12"/>
  <c r="S15" i="12"/>
  <c r="F15" i="12"/>
  <c r="S14" i="12"/>
  <c r="S13" i="12"/>
  <c r="F13" i="12"/>
  <c r="F12" i="12"/>
  <c r="S11" i="12"/>
  <c r="S10" i="12"/>
  <c r="S9" i="12"/>
  <c r="F9" i="12"/>
  <c r="F8" i="12"/>
  <c r="S7" i="12"/>
  <c r="P35" i="12" s="1"/>
  <c r="W35" i="12" s="1"/>
  <c r="F7" i="12"/>
  <c r="F6" i="12"/>
  <c r="S5" i="12"/>
  <c r="F5" i="12"/>
  <c r="S4" i="12"/>
  <c r="F4" i="12"/>
  <c r="N37" i="11"/>
  <c r="U35" i="11"/>
  <c r="F35" i="11"/>
  <c r="F34" i="11"/>
  <c r="S33" i="11"/>
  <c r="F33" i="11"/>
  <c r="S32" i="11"/>
  <c r="F32" i="11"/>
  <c r="S31" i="11"/>
  <c r="F31" i="11"/>
  <c r="S30" i="11"/>
  <c r="F30" i="11"/>
  <c r="S29" i="11"/>
  <c r="F29" i="11"/>
  <c r="S28" i="11"/>
  <c r="F28" i="11"/>
  <c r="S27" i="11"/>
  <c r="F27" i="11"/>
  <c r="S26" i="11"/>
  <c r="F26" i="11"/>
  <c r="S25" i="11"/>
  <c r="F25" i="11"/>
  <c r="S23" i="11"/>
  <c r="F23" i="11"/>
  <c r="S22" i="11"/>
  <c r="F22" i="11"/>
  <c r="S21" i="11"/>
  <c r="F21" i="11"/>
  <c r="S20" i="11"/>
  <c r="F20" i="11"/>
  <c r="S19" i="11"/>
  <c r="F19" i="11"/>
  <c r="S18" i="11"/>
  <c r="F18" i="11"/>
  <c r="S17" i="11"/>
  <c r="F17" i="11"/>
  <c r="S16" i="11"/>
  <c r="F16" i="11"/>
  <c r="S15" i="11"/>
  <c r="F15" i="11"/>
  <c r="S14" i="11"/>
  <c r="S13" i="11"/>
  <c r="F13" i="11"/>
  <c r="F12" i="11"/>
  <c r="S11" i="11"/>
  <c r="S10" i="11"/>
  <c r="S9" i="11"/>
  <c r="F9" i="11"/>
  <c r="F8" i="11"/>
  <c r="S7" i="11"/>
  <c r="F7" i="11"/>
  <c r="F6" i="11"/>
  <c r="S5" i="11"/>
  <c r="F5" i="11"/>
  <c r="S4" i="11"/>
  <c r="P35" i="11" s="1"/>
  <c r="W35" i="11" s="1"/>
  <c r="F4" i="11"/>
  <c r="D25" i="10" l="1"/>
  <c r="D10" i="10"/>
  <c r="AA2" i="9"/>
  <c r="D17" i="10"/>
  <c r="D16" i="10"/>
  <c r="D15" i="10"/>
  <c r="D6" i="10"/>
  <c r="D9" i="10"/>
  <c r="D3" i="10"/>
  <c r="D4" i="10"/>
  <c r="D5" i="10"/>
  <c r="D7" i="10"/>
  <c r="D8" i="10"/>
  <c r="D11" i="10"/>
  <c r="D12" i="10"/>
  <c r="D13" i="10"/>
  <c r="D14" i="10"/>
  <c r="D18" i="10"/>
  <c r="D19" i="10"/>
  <c r="D20" i="10"/>
  <c r="D21" i="10"/>
  <c r="D22" i="10"/>
  <c r="D23" i="10"/>
  <c r="D24" i="10"/>
  <c r="D2" i="10"/>
  <c r="B4" i="9"/>
  <c r="B6" i="9" s="1"/>
  <c r="B8" i="9" s="1"/>
  <c r="B10" i="9" s="1"/>
  <c r="B12" i="9" s="1"/>
  <c r="B14" i="9" s="1"/>
  <c r="B16" i="9" s="1"/>
  <c r="B18" i="9" s="1"/>
  <c r="B20" i="9" s="1"/>
  <c r="B22" i="9" s="1"/>
  <c r="B24" i="9" s="1"/>
  <c r="B26" i="9" s="1"/>
  <c r="B28" i="9" s="1"/>
  <c r="B30" i="9" s="1"/>
  <c r="B32" i="9" s="1"/>
  <c r="B34" i="9" s="1"/>
  <c r="O4" i="9" s="1"/>
  <c r="O6" i="9" s="1"/>
  <c r="O8" i="9" s="1"/>
  <c r="O10" i="9" s="1"/>
  <c r="O12" i="9" s="1"/>
  <c r="O14" i="9" s="1"/>
  <c r="O16" i="9" s="1"/>
  <c r="O18" i="9" s="1"/>
  <c r="O20" i="9" s="1"/>
  <c r="O22" i="9" s="1"/>
  <c r="O24" i="9" s="1"/>
  <c r="O26" i="9" s="1"/>
  <c r="O28" i="9" s="1"/>
  <c r="O30" i="9" s="1"/>
  <c r="O32" i="9" s="1"/>
  <c r="A4" i="9"/>
  <c r="A6" i="9" s="1"/>
  <c r="A8" i="9" s="1"/>
  <c r="A10" i="9" s="1"/>
  <c r="A12" i="9" s="1"/>
  <c r="A14" i="9" s="1"/>
  <c r="A16" i="9" s="1"/>
  <c r="A18" i="9" s="1"/>
  <c r="A20" i="9" s="1"/>
  <c r="A22" i="9" s="1"/>
  <c r="A24" i="9" s="1"/>
  <c r="A26" i="9" s="1"/>
  <c r="A28" i="9" s="1"/>
  <c r="A30" i="9" s="1"/>
  <c r="A32" i="9" s="1"/>
  <c r="A34" i="9" s="1"/>
  <c r="N4" i="9" s="1"/>
  <c r="N6" i="9" s="1"/>
  <c r="N8" i="9" s="1"/>
  <c r="N10" i="9" s="1"/>
  <c r="N12" i="9" s="1"/>
  <c r="N14" i="9" s="1"/>
  <c r="N16" i="9" s="1"/>
  <c r="N18" i="9" s="1"/>
  <c r="N20" i="9" s="1"/>
  <c r="N22" i="9" s="1"/>
  <c r="N24" i="9" s="1"/>
  <c r="N26" i="9" s="1"/>
  <c r="N28" i="9" s="1"/>
  <c r="N30" i="9" s="1"/>
  <c r="N32" i="9" s="1"/>
  <c r="F14" i="9" l="1"/>
  <c r="N37" i="9" l="1"/>
  <c r="F35" i="9" l="1"/>
  <c r="F34" i="9"/>
  <c r="S33" i="9"/>
  <c r="F33" i="9"/>
  <c r="S32" i="9"/>
  <c r="F32" i="9"/>
  <c r="S31" i="9"/>
  <c r="F31" i="9"/>
  <c r="S30" i="9"/>
  <c r="F30" i="9"/>
  <c r="S29" i="9"/>
  <c r="F29" i="9"/>
  <c r="S28" i="9"/>
  <c r="F28" i="9"/>
  <c r="S27" i="9"/>
  <c r="F27" i="9"/>
  <c r="S26" i="9"/>
  <c r="F26" i="9"/>
  <c r="S25" i="9"/>
  <c r="F25" i="9"/>
  <c r="S24" i="9"/>
  <c r="F24" i="9"/>
  <c r="S23" i="9"/>
  <c r="F23" i="9"/>
  <c r="S22" i="9"/>
  <c r="F22" i="9"/>
  <c r="S21" i="9"/>
  <c r="F21" i="9"/>
  <c r="S20" i="9"/>
  <c r="F20" i="9"/>
  <c r="S19" i="9"/>
  <c r="F19" i="9"/>
  <c r="S18" i="9"/>
  <c r="F18" i="9"/>
  <c r="S17" i="9"/>
  <c r="F17" i="9"/>
  <c r="S16" i="9"/>
  <c r="F16" i="9"/>
  <c r="S15" i="9"/>
  <c r="F15" i="9"/>
  <c r="S14" i="9"/>
  <c r="S13" i="9"/>
  <c r="F13" i="9"/>
  <c r="S12" i="9"/>
  <c r="F12" i="9"/>
  <c r="S11" i="9"/>
  <c r="F11" i="9"/>
  <c r="S10" i="9"/>
  <c r="F10" i="9"/>
  <c r="S9" i="9"/>
  <c r="F9" i="9"/>
  <c r="S8" i="9"/>
  <c r="F8" i="9"/>
  <c r="S7" i="9"/>
  <c r="F7" i="9"/>
  <c r="S6" i="9"/>
  <c r="F6" i="9"/>
  <c r="S5" i="9"/>
  <c r="F5" i="9"/>
  <c r="S4" i="9"/>
  <c r="F4" i="9"/>
  <c r="P35" i="9" l="1"/>
  <c r="X35" i="9" s="1"/>
</calcChain>
</file>

<file path=xl/sharedStrings.xml><?xml version="1.0" encoding="utf-8"?>
<sst xmlns="http://schemas.openxmlformats.org/spreadsheetml/2006/main" count="579" uniqueCount="141">
  <si>
    <t>日付</t>
    <rPh sb="0" eb="2">
      <t>ヒヅケ</t>
    </rPh>
    <phoneticPr fontId="1"/>
  </si>
  <si>
    <t>曜日</t>
    <rPh sb="0" eb="2">
      <t>ヨウビ</t>
    </rPh>
    <phoneticPr fontId="1"/>
  </si>
  <si>
    <r>
      <t>業務時間</t>
    </r>
    <r>
      <rPr>
        <sz val="10"/>
        <rFont val="ＭＳ 明朝"/>
        <family val="1"/>
        <charset val="128"/>
      </rPr>
      <t xml:space="preserve">
</t>
    </r>
    <r>
      <rPr>
        <sz val="7"/>
        <rFont val="ＭＳ 明朝"/>
        <family val="1"/>
        <charset val="128"/>
      </rPr>
      <t>（休憩を挟む場合は２段書きとする）</t>
    </r>
    <rPh sb="0" eb="1">
      <t>ギョウ</t>
    </rPh>
    <rPh sb="1" eb="2">
      <t>ツトム</t>
    </rPh>
    <rPh sb="2" eb="3">
      <t>トキ</t>
    </rPh>
    <rPh sb="3" eb="4">
      <t>アイダ</t>
    </rPh>
    <rPh sb="6" eb="8">
      <t>キュウケイ</t>
    </rPh>
    <rPh sb="9" eb="10">
      <t>ハサ</t>
    </rPh>
    <rPh sb="11" eb="13">
      <t>バアイ</t>
    </rPh>
    <rPh sb="15" eb="16">
      <t>ダン</t>
    </rPh>
    <rPh sb="16" eb="17">
      <t>ガ</t>
    </rPh>
    <phoneticPr fontId="1"/>
  </si>
  <si>
    <t>勤
務
時
間
数</t>
    <rPh sb="0" eb="1">
      <t>ツトム</t>
    </rPh>
    <rPh sb="2" eb="3">
      <t>ツトメル</t>
    </rPh>
    <rPh sb="4" eb="5">
      <t>ジ</t>
    </rPh>
    <rPh sb="6" eb="7">
      <t>カン</t>
    </rPh>
    <rPh sb="8" eb="9">
      <t>スウ</t>
    </rPh>
    <phoneticPr fontId="1"/>
  </si>
  <si>
    <t>うち</t>
    <phoneticPr fontId="1"/>
  </si>
  <si>
    <t>業務実施者
印
または
署名</t>
    <rPh sb="0" eb="2">
      <t>ギョウム</t>
    </rPh>
    <rPh sb="2" eb="5">
      <t>ジッシシャ</t>
    </rPh>
    <rPh sb="6" eb="7">
      <t>イン</t>
    </rPh>
    <rPh sb="12" eb="14">
      <t>ショメイ</t>
    </rPh>
    <phoneticPr fontId="1"/>
  </si>
  <si>
    <t>確認者
印
または
署名</t>
    <rPh sb="0" eb="1">
      <t>アキラ</t>
    </rPh>
    <rPh sb="1" eb="2">
      <t>ニン</t>
    </rPh>
    <rPh sb="2" eb="3">
      <t>シャ</t>
    </rPh>
    <rPh sb="10" eb="12">
      <t>ショメイ</t>
    </rPh>
    <phoneticPr fontId="1"/>
  </si>
  <si>
    <t>業務
内容</t>
    <rPh sb="0" eb="2">
      <t>ギョウム</t>
    </rPh>
    <rPh sb="3" eb="5">
      <t>ナイヨウ</t>
    </rPh>
    <phoneticPr fontId="1"/>
  </si>
  <si>
    <t>備考</t>
    <rPh sb="0" eb="2">
      <t>ビコウ</t>
    </rPh>
    <phoneticPr fontId="1"/>
  </si>
  <si>
    <t>国立大学法人群馬大学</t>
    <rPh sb="0" eb="2">
      <t>コクリツ</t>
    </rPh>
    <rPh sb="2" eb="4">
      <t>ダイガク</t>
    </rPh>
    <rPh sb="4" eb="6">
      <t>ホウジン</t>
    </rPh>
    <rPh sb="6" eb="8">
      <t>グンマ</t>
    </rPh>
    <rPh sb="8" eb="10">
      <t>ダイガク</t>
    </rPh>
    <phoneticPr fontId="1"/>
  </si>
  <si>
    <t>超過勤務時間数</t>
    <rPh sb="0" eb="2">
      <t>チョウカ</t>
    </rPh>
    <rPh sb="2" eb="4">
      <t>キンム</t>
    </rPh>
    <rPh sb="4" eb="7">
      <t>ジカンスウ</t>
    </rPh>
    <phoneticPr fontId="1"/>
  </si>
  <si>
    <t>深夜勤務時間数</t>
    <rPh sb="0" eb="2">
      <t>シンヤ</t>
    </rPh>
    <rPh sb="2" eb="4">
      <t>キンム</t>
    </rPh>
    <rPh sb="4" eb="7">
      <t>ジカンスウ</t>
    </rPh>
    <phoneticPr fontId="1"/>
  </si>
  <si>
    <t>日付入力→</t>
    <rPh sb="0" eb="2">
      <t>ヒヅケ</t>
    </rPh>
    <rPh sb="2" eb="4">
      <t>ニュウリョク</t>
    </rPh>
    <phoneticPr fontId="1"/>
  </si>
  <si>
    <t>（毎月1日の日付）</t>
    <rPh sb="6" eb="8">
      <t>ヒヅケ</t>
    </rPh>
    <phoneticPr fontId="1"/>
  </si>
  <si>
    <t>申請日</t>
    <rPh sb="0" eb="2">
      <t>シンセイ</t>
    </rPh>
    <rPh sb="2" eb="3">
      <t>ビ</t>
    </rPh>
    <phoneticPr fontId="1"/>
  </si>
  <si>
    <t>事務決裁欄</t>
    <rPh sb="0" eb="2">
      <t>ジム</t>
    </rPh>
    <rPh sb="2" eb="4">
      <t>ケッサイ</t>
    </rPh>
    <rPh sb="4" eb="5">
      <t>ラン</t>
    </rPh>
    <phoneticPr fontId="1"/>
  </si>
  <si>
    <t>～</t>
    <phoneticPr fontId="1"/>
  </si>
  <si>
    <r>
      <t>事務受領日</t>
    </r>
    <r>
      <rPr>
        <sz val="8"/>
        <rFont val="ＭＳ 明朝"/>
        <family val="1"/>
        <charset val="128"/>
      </rPr>
      <t>(手書き)</t>
    </r>
    <rPh sb="0" eb="2">
      <t>ジム</t>
    </rPh>
    <rPh sb="2" eb="4">
      <t>ジュリョウ</t>
    </rPh>
    <rPh sb="4" eb="5">
      <t>ビ</t>
    </rPh>
    <rPh sb="6" eb="8">
      <t>テガ</t>
    </rPh>
    <phoneticPr fontId="1"/>
  </si>
  <si>
    <t>確認事項</t>
    <rPh sb="0" eb="2">
      <t>カクニン</t>
    </rPh>
    <rPh sb="2" eb="4">
      <t>ジコウ</t>
    </rPh>
    <phoneticPr fontId="1"/>
  </si>
  <si>
    <t>上記事項を申請者,業務実施者とも確認のうえ,業務を申請します。</t>
    <rPh sb="0" eb="2">
      <t>ジョウキ</t>
    </rPh>
    <rPh sb="2" eb="4">
      <t>ジコウ</t>
    </rPh>
    <rPh sb="5" eb="7">
      <t>シンセイ</t>
    </rPh>
    <rPh sb="16" eb="18">
      <t>カクニン</t>
    </rPh>
    <phoneticPr fontId="1"/>
  </si>
  <si>
    <t>学　内　申　請　者　（実施依頼者及び勤務時間管理者）</t>
    <rPh sb="0" eb="1">
      <t>ガク</t>
    </rPh>
    <rPh sb="2" eb="3">
      <t>ナイ</t>
    </rPh>
    <rPh sb="4" eb="5">
      <t>サル</t>
    </rPh>
    <rPh sb="6" eb="7">
      <t>ショウ</t>
    </rPh>
    <rPh sb="8" eb="9">
      <t>シャ</t>
    </rPh>
    <rPh sb="11" eb="13">
      <t>ジッシ</t>
    </rPh>
    <rPh sb="13" eb="16">
      <t>イライシャ</t>
    </rPh>
    <rPh sb="16" eb="17">
      <t>オヨ</t>
    </rPh>
    <rPh sb="18" eb="20">
      <t>キンム</t>
    </rPh>
    <rPh sb="20" eb="22">
      <t>ジカン</t>
    </rPh>
    <rPh sb="22" eb="25">
      <t>カンリシャ</t>
    </rPh>
    <phoneticPr fontId="1"/>
  </si>
  <si>
    <t>所属・職名</t>
    <rPh sb="0" eb="2">
      <t>ショゾク</t>
    </rPh>
    <rPh sb="3" eb="5">
      <t>ショクメイ</t>
    </rPh>
    <phoneticPr fontId="1"/>
  </si>
  <si>
    <r>
      <t>氏名</t>
    </r>
    <r>
      <rPr>
        <b/>
        <u/>
        <sz val="10"/>
        <rFont val="ＭＳ 明朝"/>
        <family val="1"/>
        <charset val="128"/>
      </rPr>
      <t>（自署）</t>
    </r>
    <rPh sb="0" eb="2">
      <t>シメイ</t>
    </rPh>
    <rPh sb="3" eb="5">
      <t>ジショ</t>
    </rPh>
    <phoneticPr fontId="1"/>
  </si>
  <si>
    <t>　　    　                　　　</t>
    <phoneticPr fontId="1"/>
  </si>
  <si>
    <t>予算</t>
    <rPh sb="0" eb="2">
      <t>ヨサン</t>
    </rPh>
    <phoneticPr fontId="1"/>
  </si>
  <si>
    <t>研究課題等</t>
    <rPh sb="0" eb="2">
      <t>ケンキュウ</t>
    </rPh>
    <rPh sb="2" eb="4">
      <t>カダイ</t>
    </rPh>
    <rPh sb="4" eb="5">
      <t>トウ</t>
    </rPh>
    <phoneticPr fontId="1"/>
  </si>
  <si>
    <t>業務内容</t>
    <rPh sb="0" eb="2">
      <t>ギョウム</t>
    </rPh>
    <rPh sb="2" eb="4">
      <t>ナイヨウ</t>
    </rPh>
    <phoneticPr fontId="1"/>
  </si>
  <si>
    <t>実施場所</t>
    <rPh sb="0" eb="2">
      <t>ジッシ</t>
    </rPh>
    <rPh sb="2" eb="4">
      <t>バショ</t>
    </rPh>
    <phoneticPr fontId="1"/>
  </si>
  <si>
    <t>①</t>
    <phoneticPr fontId="1"/>
  </si>
  <si>
    <t>②</t>
    <phoneticPr fontId="1"/>
  </si>
  <si>
    <t>③</t>
    <phoneticPr fontId="1"/>
  </si>
  <si>
    <t>④</t>
    <phoneticPr fontId="1"/>
  </si>
  <si>
    <t>業　務　実　施　者</t>
    <rPh sb="0" eb="1">
      <t>ギョウ</t>
    </rPh>
    <rPh sb="2" eb="3">
      <t>ツトム</t>
    </rPh>
    <rPh sb="4" eb="5">
      <t>ジツ</t>
    </rPh>
    <rPh sb="6" eb="7">
      <t>シ</t>
    </rPh>
    <rPh sb="8" eb="9">
      <t>シャ</t>
    </rPh>
    <phoneticPr fontId="1"/>
  </si>
  <si>
    <t>学籍番号等</t>
    <rPh sb="0" eb="2">
      <t>ガクセキ</t>
    </rPh>
    <rPh sb="2" eb="4">
      <t>バンゴウ</t>
    </rPh>
    <rPh sb="4" eb="5">
      <t>トウ</t>
    </rPh>
    <phoneticPr fontId="1"/>
  </si>
  <si>
    <t>　　    　                　　　　</t>
    <phoneticPr fontId="1"/>
  </si>
  <si>
    <t>生年月日</t>
    <rPh sb="0" eb="2">
      <t>セイネン</t>
    </rPh>
    <rPh sb="2" eb="4">
      <t>ガッピ</t>
    </rPh>
    <phoneticPr fontId="1"/>
  </si>
  <si>
    <t>現住所</t>
    <rPh sb="0" eb="3">
      <t>ゲンジュウショ</t>
    </rPh>
    <phoneticPr fontId="1"/>
  </si>
  <si>
    <t>住民登録地の住所</t>
    <rPh sb="0" eb="2">
      <t>ジュウミン</t>
    </rPh>
    <rPh sb="2" eb="4">
      <t>トウロク</t>
    </rPh>
    <rPh sb="4" eb="5">
      <t>チ</t>
    </rPh>
    <rPh sb="6" eb="8">
      <t>ジュウショ</t>
    </rPh>
    <phoneticPr fontId="1"/>
  </si>
  <si>
    <t>単価</t>
    <rPh sb="0" eb="2">
      <t>タンカ</t>
    </rPh>
    <phoneticPr fontId="1"/>
  </si>
  <si>
    <t>予定時間数</t>
    <rPh sb="0" eb="2">
      <t>ヨテイ</t>
    </rPh>
    <rPh sb="2" eb="5">
      <t>ジカンスウ</t>
    </rPh>
    <phoneticPr fontId="1"/>
  </si>
  <si>
    <t>深夜勤務
時間数</t>
    <rPh sb="0" eb="2">
      <t>シンヤ</t>
    </rPh>
    <rPh sb="2" eb="4">
      <t>キンム</t>
    </rPh>
    <rPh sb="5" eb="8">
      <t>ジカンスウ</t>
    </rPh>
    <phoneticPr fontId="1"/>
  </si>
  <si>
    <t>予定合計金額</t>
    <rPh sb="0" eb="2">
      <t>ヨテイ</t>
    </rPh>
    <rPh sb="2" eb="4">
      <t>ゴウケイ</t>
    </rPh>
    <rPh sb="4" eb="6">
      <t>キンガク</t>
    </rPh>
    <phoneticPr fontId="1"/>
  </si>
  <si>
    <t>完了報告日</t>
    <rPh sb="0" eb="2">
      <t>カンリョウ</t>
    </rPh>
    <rPh sb="2" eb="4">
      <t>ホウコク</t>
    </rPh>
    <rPh sb="4" eb="5">
      <t>ビ</t>
    </rPh>
    <phoneticPr fontId="1"/>
  </si>
  <si>
    <t>報告　事務担当受付欄</t>
    <rPh sb="0" eb="2">
      <t>ホウコク</t>
    </rPh>
    <rPh sb="3" eb="5">
      <t>ジム</t>
    </rPh>
    <rPh sb="5" eb="7">
      <t>タントウ</t>
    </rPh>
    <rPh sb="7" eb="9">
      <t>ウケツケ</t>
    </rPh>
    <rPh sb="9" eb="10">
      <t>ラン</t>
    </rPh>
    <phoneticPr fontId="1"/>
  </si>
  <si>
    <t>時間</t>
    <rPh sb="0" eb="2">
      <t>ジカン</t>
    </rPh>
    <phoneticPr fontId="1"/>
  </si>
  <si>
    <t>円</t>
    <rPh sb="0" eb="1">
      <t>エン</t>
    </rPh>
    <phoneticPr fontId="1"/>
  </si>
  <si>
    <t>受付日(手書き)</t>
    <rPh sb="0" eb="2">
      <t>ウケツケ</t>
    </rPh>
    <rPh sb="2" eb="3">
      <t>ビ</t>
    </rPh>
    <rPh sb="4" eb="6">
      <t>テガ</t>
    </rPh>
    <phoneticPr fontId="1"/>
  </si>
  <si>
    <t>受付担当者印</t>
    <rPh sb="0" eb="2">
      <t>ウケツケ</t>
    </rPh>
    <rPh sb="2" eb="4">
      <t>タントウ</t>
    </rPh>
    <rPh sb="4" eb="5">
      <t>シャ</t>
    </rPh>
    <rPh sb="5" eb="6">
      <t>イン</t>
    </rPh>
    <phoneticPr fontId="1"/>
  </si>
  <si>
    <t>確定時間・金額（手書き）</t>
    <rPh sb="0" eb="2">
      <t>カクテイ</t>
    </rPh>
    <rPh sb="2" eb="4">
      <t>ジカン</t>
    </rPh>
    <rPh sb="5" eb="7">
      <t>キンガク</t>
    </rPh>
    <rPh sb="8" eb="10">
      <t>テガ</t>
    </rPh>
    <phoneticPr fontId="1"/>
  </si>
  <si>
    <t>時間数</t>
    <rPh sb="0" eb="3">
      <t>ジカンスウ</t>
    </rPh>
    <phoneticPr fontId="1"/>
  </si>
  <si>
    <t>超過勤務
時間数</t>
    <rPh sb="0" eb="2">
      <t>チョウカ</t>
    </rPh>
    <rPh sb="2" eb="4">
      <t>キンム</t>
    </rPh>
    <rPh sb="5" eb="8">
      <t>ジカンスウ</t>
    </rPh>
    <phoneticPr fontId="1"/>
  </si>
  <si>
    <t>合計金額</t>
    <rPh sb="0" eb="2">
      <t>ゴウケイ</t>
    </rPh>
    <rPh sb="2" eb="4">
      <t>キンガク</t>
    </rPh>
    <phoneticPr fontId="1"/>
  </si>
  <si>
    <r>
      <rPr>
        <b/>
        <sz val="14"/>
        <color rgb="FFFF0000"/>
        <rFont val="Segoe UI Symbol"/>
        <family val="2"/>
      </rPr>
      <t xml:space="preserve">⚠ </t>
    </r>
    <r>
      <rPr>
        <b/>
        <sz val="10"/>
        <color rgb="FFFF0000"/>
        <rFont val="ＭＳ 明朝"/>
        <family val="1"/>
        <charset val="128"/>
      </rPr>
      <t>本学から支給された謝金等の全部又はその一部を本学教職員が回収し，他の用途に使用することは禁止されています</t>
    </r>
    <r>
      <rPr>
        <b/>
        <sz val="10"/>
        <color rgb="FFFF0000"/>
        <rFont val="Calibri"/>
        <family val="1"/>
      </rPr>
      <t>(</t>
    </r>
    <r>
      <rPr>
        <b/>
        <sz val="10"/>
        <color rgb="FFFF0000"/>
        <rFont val="ＭＳ 明朝"/>
        <family val="1"/>
        <charset val="128"/>
      </rPr>
      <t>還流行為</t>
    </r>
    <r>
      <rPr>
        <b/>
        <sz val="10"/>
        <color rgb="FFFF0000"/>
        <rFont val="Calibri"/>
        <family val="1"/>
      </rPr>
      <t>)</t>
    </r>
    <rPh sb="2" eb="4">
      <t>ホンガク</t>
    </rPh>
    <rPh sb="6" eb="8">
      <t>シキュウ</t>
    </rPh>
    <rPh sb="11" eb="13">
      <t>シャキン</t>
    </rPh>
    <rPh sb="13" eb="14">
      <t>トウ</t>
    </rPh>
    <rPh sb="15" eb="17">
      <t>ゼンブ</t>
    </rPh>
    <rPh sb="17" eb="18">
      <t>マタ</t>
    </rPh>
    <rPh sb="21" eb="23">
      <t>イチブ</t>
    </rPh>
    <rPh sb="24" eb="26">
      <t>ホンガク</t>
    </rPh>
    <rPh sb="26" eb="29">
      <t>キョウショクイン</t>
    </rPh>
    <rPh sb="30" eb="32">
      <t>カイシュウ</t>
    </rPh>
    <rPh sb="34" eb="35">
      <t>ホカ</t>
    </rPh>
    <rPh sb="36" eb="38">
      <t>ヨウト</t>
    </rPh>
    <rPh sb="39" eb="41">
      <t>シヨウ</t>
    </rPh>
    <rPh sb="46" eb="48">
      <t>キンシ</t>
    </rPh>
    <rPh sb="55" eb="57">
      <t>カンリュウ</t>
    </rPh>
    <rPh sb="57" eb="59">
      <t>コウイ</t>
    </rPh>
    <phoneticPr fontId="1"/>
  </si>
  <si>
    <r>
      <rPr>
        <b/>
        <sz val="14"/>
        <rFont val="ＭＳ 明朝"/>
        <family val="1"/>
        <charset val="128"/>
      </rPr>
      <t>□</t>
    </r>
    <r>
      <rPr>
        <b/>
        <sz val="10"/>
        <rFont val="ＭＳ 明朝"/>
        <family val="1"/>
        <charset val="128"/>
      </rPr>
      <t>報告受領時 業務実施者へのヒアリング済</t>
    </r>
    <rPh sb="1" eb="3">
      <t>ホウコク</t>
    </rPh>
    <rPh sb="3" eb="5">
      <t>ジュリョウ</t>
    </rPh>
    <rPh sb="5" eb="6">
      <t>ジ</t>
    </rPh>
    <rPh sb="7" eb="9">
      <t>ギョウム</t>
    </rPh>
    <rPh sb="9" eb="12">
      <t>ジッシシャ</t>
    </rPh>
    <rPh sb="19" eb="20">
      <t>スミ</t>
    </rPh>
    <phoneticPr fontId="1"/>
  </si>
  <si>
    <t>2026年祝日リスト</t>
    <rPh sb="4" eb="5">
      <t>ネン</t>
    </rPh>
    <rPh sb="5" eb="7">
      <t>シュクジツ</t>
    </rPh>
    <phoneticPr fontId="1"/>
  </si>
  <si>
    <t>昭和の日</t>
  </si>
  <si>
    <t>憲法記念日</t>
  </si>
  <si>
    <t>みどりの日</t>
  </si>
  <si>
    <t>こどもの日</t>
  </si>
  <si>
    <t>振替休日</t>
    <rPh sb="0" eb="2">
      <t>フリカエ</t>
    </rPh>
    <rPh sb="2" eb="4">
      <t>キュウジツ</t>
    </rPh>
    <phoneticPr fontId="1"/>
  </si>
  <si>
    <t>海の日</t>
  </si>
  <si>
    <t>山の日</t>
  </si>
  <si>
    <t>敬老の日</t>
    <phoneticPr fontId="1"/>
  </si>
  <si>
    <t>国民の休日</t>
    <rPh sb="0" eb="2">
      <t>コクミン</t>
    </rPh>
    <rPh sb="3" eb="5">
      <t>キュウジツ</t>
    </rPh>
    <phoneticPr fontId="1"/>
  </si>
  <si>
    <t>秋分の日</t>
    <phoneticPr fontId="1"/>
  </si>
  <si>
    <t>スポーツの日</t>
    <rPh sb="5" eb="6">
      <t>ヒ</t>
    </rPh>
    <phoneticPr fontId="1"/>
  </si>
  <si>
    <t>文化の日</t>
    <phoneticPr fontId="1"/>
  </si>
  <si>
    <t>勤労感謝の日</t>
    <phoneticPr fontId="1"/>
  </si>
  <si>
    <t>元日</t>
  </si>
  <si>
    <t>成人の日</t>
  </si>
  <si>
    <t>建国記念の日</t>
  </si>
  <si>
    <t>天皇誕生日</t>
  </si>
  <si>
    <t>春分の日</t>
  </si>
  <si>
    <t>業務実施者
印
または
署名</t>
    <rPh sb="0" eb="2">
      <t>ギョウム</t>
    </rPh>
    <rPh sb="2" eb="4">
      <t>ジッシ</t>
    </rPh>
    <rPh sb="4" eb="5">
      <t>シャ</t>
    </rPh>
    <rPh sb="6" eb="7">
      <t>イン</t>
    </rPh>
    <rPh sb="12" eb="14">
      <t>ショメイ</t>
    </rPh>
    <phoneticPr fontId="1"/>
  </si>
  <si>
    <t>確認者
印
または
署名</t>
    <rPh sb="0" eb="2">
      <t>カクニン</t>
    </rPh>
    <rPh sb="2" eb="3">
      <t>シャ</t>
    </rPh>
    <rPh sb="4" eb="5">
      <t>イン</t>
    </rPh>
    <rPh sb="10" eb="12">
      <t>ショメイ</t>
    </rPh>
    <phoneticPr fontId="1"/>
  </si>
  <si>
    <t>決裁欄</t>
    <rPh sb="0" eb="2">
      <t>ケッサイ</t>
    </rPh>
    <rPh sb="2" eb="3">
      <t>ラン</t>
    </rPh>
    <phoneticPr fontId="1"/>
  </si>
  <si>
    <t>●年○月●日</t>
    <rPh sb="1" eb="2">
      <t>ネン</t>
    </rPh>
    <rPh sb="3" eb="4">
      <t>ガツ</t>
    </rPh>
    <rPh sb="5" eb="6">
      <t>ヒ</t>
    </rPh>
    <phoneticPr fontId="1"/>
  </si>
  <si>
    <t>１</t>
    <phoneticPr fontId="1"/>
  </si>
  <si>
    <t>金</t>
    <rPh sb="0" eb="1">
      <t>キン</t>
    </rPh>
    <phoneticPr fontId="1"/>
  </si>
  <si>
    <t>17</t>
    <phoneticPr fontId="1"/>
  </si>
  <si>
    <t>日</t>
    <rPh sb="0" eb="1">
      <t>ニチ</t>
    </rPh>
    <phoneticPr fontId="1"/>
  </si>
  <si>
    <r>
      <t>会計受領日</t>
    </r>
    <r>
      <rPr>
        <sz val="8"/>
        <rFont val="ＭＳ 明朝"/>
        <family val="1"/>
        <charset val="128"/>
      </rPr>
      <t>(手書き)</t>
    </r>
    <rPh sb="0" eb="2">
      <t>カイケイ</t>
    </rPh>
    <rPh sb="2" eb="4">
      <t>ジュリョウ</t>
    </rPh>
    <rPh sb="4" eb="5">
      <t>ビ</t>
    </rPh>
    <rPh sb="6" eb="8">
      <t>テガ</t>
    </rPh>
    <phoneticPr fontId="1"/>
  </si>
  <si>
    <t>２</t>
    <phoneticPr fontId="1"/>
  </si>
  <si>
    <t>18</t>
    <phoneticPr fontId="1"/>
  </si>
  <si>
    <t>月</t>
    <rPh sb="0" eb="1">
      <t>ゲツ</t>
    </rPh>
    <phoneticPr fontId="1"/>
  </si>
  <si>
    <t>～</t>
  </si>
  <si>
    <t>○
○
○
○
○</t>
    <phoneticPr fontId="1"/>
  </si>
  <si>
    <r>
      <t xml:space="preserve">業務実施者の履修届等により学業に支障がないこと,講義時間に変更が生じた場合でも学業を優先すること。
ＴＡ・ＲＡその他の業務と重複がないこと。
本業務終了後は,継続は予定されていないため,更新は予定していない。
事務部による不定期の業務実施確認に協力すること。
業務実施にあたり,虚偽等があった場合は申請者及び業務実施者とも,本学の規則により罰せられることがある。
</t>
    </r>
    <r>
      <rPr>
        <sz val="10"/>
        <color rgb="FFFF0000"/>
        <rFont val="ＭＳ 明朝"/>
        <family val="1"/>
        <charset val="128"/>
      </rPr>
      <t xml:space="preserve">業務時間数は一週間あたり１９時間以内とすること。（TA・RA，チューター等の，他の学内業務を含む。）
１日の業務時間が６時間超え，８時間以内の場合は４５分以上，８時間超えの場合は６０分以上の休憩時間を設けること。
</t>
    </r>
    <r>
      <rPr>
        <sz val="10"/>
        <rFont val="ＭＳ 明朝"/>
        <family val="1"/>
        <charset val="128"/>
      </rPr>
      <t xml:space="preserve">
</t>
    </r>
    <rPh sb="0" eb="2">
      <t>ギョウム</t>
    </rPh>
    <rPh sb="2" eb="5">
      <t>ジッシシャ</t>
    </rPh>
    <rPh sb="6" eb="9">
      <t>リシュウトドケ</t>
    </rPh>
    <rPh sb="9" eb="10">
      <t>トウ</t>
    </rPh>
    <rPh sb="13" eb="15">
      <t>ガクギョウ</t>
    </rPh>
    <rPh sb="16" eb="18">
      <t>シショウ</t>
    </rPh>
    <rPh sb="24" eb="26">
      <t>コウギ</t>
    </rPh>
    <rPh sb="26" eb="28">
      <t>ジカン</t>
    </rPh>
    <rPh sb="29" eb="31">
      <t>ヘンコウ</t>
    </rPh>
    <rPh sb="32" eb="33">
      <t>ショウ</t>
    </rPh>
    <rPh sb="35" eb="37">
      <t>バアイ</t>
    </rPh>
    <rPh sb="39" eb="41">
      <t>ガクギョウ</t>
    </rPh>
    <rPh sb="42" eb="44">
      <t>ユウセン</t>
    </rPh>
    <rPh sb="57" eb="58">
      <t>タ</t>
    </rPh>
    <rPh sb="59" eb="61">
      <t>ギョウム</t>
    </rPh>
    <rPh sb="62" eb="64">
      <t>チョウフク</t>
    </rPh>
    <rPh sb="71" eb="72">
      <t>ホン</t>
    </rPh>
    <rPh sb="72" eb="74">
      <t>ギョウム</t>
    </rPh>
    <rPh sb="74" eb="77">
      <t>シュウリョウゴ</t>
    </rPh>
    <rPh sb="79" eb="81">
      <t>ケイゾク</t>
    </rPh>
    <rPh sb="82" eb="84">
      <t>ヨテイ</t>
    </rPh>
    <rPh sb="93" eb="95">
      <t>コウシン</t>
    </rPh>
    <rPh sb="96" eb="98">
      <t>ヨテイ</t>
    </rPh>
    <rPh sb="105" eb="108">
      <t>ジムブ</t>
    </rPh>
    <rPh sb="111" eb="114">
      <t>フテイキ</t>
    </rPh>
    <rPh sb="115" eb="117">
      <t>ギョウム</t>
    </rPh>
    <rPh sb="117" eb="119">
      <t>ジッシ</t>
    </rPh>
    <rPh sb="119" eb="121">
      <t>カクニン</t>
    </rPh>
    <rPh sb="122" eb="124">
      <t>キョウリョク</t>
    </rPh>
    <rPh sb="130" eb="132">
      <t>ギョウム</t>
    </rPh>
    <rPh sb="132" eb="134">
      <t>ジッシ</t>
    </rPh>
    <rPh sb="139" eb="141">
      <t>キョギ</t>
    </rPh>
    <rPh sb="141" eb="142">
      <t>トウ</t>
    </rPh>
    <rPh sb="146" eb="148">
      <t>バアイ</t>
    </rPh>
    <rPh sb="149" eb="152">
      <t>シンセイシャ</t>
    </rPh>
    <rPh sb="152" eb="153">
      <t>オヨ</t>
    </rPh>
    <rPh sb="154" eb="156">
      <t>ギョウム</t>
    </rPh>
    <rPh sb="156" eb="159">
      <t>ジッシシャ</t>
    </rPh>
    <rPh sb="162" eb="164">
      <t>ホンガク</t>
    </rPh>
    <rPh sb="165" eb="167">
      <t>キソク</t>
    </rPh>
    <rPh sb="170" eb="171">
      <t>バッ</t>
    </rPh>
    <rPh sb="218" eb="219">
      <t>トウ</t>
    </rPh>
    <rPh sb="221" eb="222">
      <t>ホカ</t>
    </rPh>
    <rPh sb="223" eb="227">
      <t>ガクナイギョウム</t>
    </rPh>
    <rPh sb="228" eb="229">
      <t>フク</t>
    </rPh>
    <rPh sb="236" eb="240">
      <t>ギョウムジカン</t>
    </rPh>
    <rPh sb="242" eb="244">
      <t>ジカン</t>
    </rPh>
    <rPh sb="244" eb="245">
      <t>ゴ</t>
    </rPh>
    <rPh sb="248" eb="250">
      <t>ジカン</t>
    </rPh>
    <rPh sb="250" eb="252">
      <t>イナイ</t>
    </rPh>
    <rPh sb="253" eb="255">
      <t>バアイ</t>
    </rPh>
    <rPh sb="258" eb="259">
      <t>フン</t>
    </rPh>
    <rPh sb="259" eb="261">
      <t>イジョウ</t>
    </rPh>
    <rPh sb="268" eb="270">
      <t>バアイ</t>
    </rPh>
    <phoneticPr fontId="1"/>
  </si>
  <si>
    <t>３</t>
    <phoneticPr fontId="1"/>
  </si>
  <si>
    <t>19</t>
    <phoneticPr fontId="1"/>
  </si>
  <si>
    <t>４</t>
  </si>
  <si>
    <t>20</t>
    <phoneticPr fontId="1"/>
  </si>
  <si>
    <t>水</t>
    <rPh sb="0" eb="1">
      <t>スイ</t>
    </rPh>
    <phoneticPr fontId="1"/>
  </si>
  <si>
    <t>５</t>
    <phoneticPr fontId="1"/>
  </si>
  <si>
    <t>21</t>
    <phoneticPr fontId="1"/>
  </si>
  <si>
    <t>６</t>
    <phoneticPr fontId="1"/>
  </si>
  <si>
    <t>22</t>
    <phoneticPr fontId="1"/>
  </si>
  <si>
    <t>申　請　者　（実施依頼者及び勤務時間管理者）</t>
    <rPh sb="0" eb="1">
      <t>サル</t>
    </rPh>
    <rPh sb="2" eb="3">
      <t>ショウ</t>
    </rPh>
    <rPh sb="4" eb="5">
      <t>シャ</t>
    </rPh>
    <rPh sb="7" eb="9">
      <t>ジッシ</t>
    </rPh>
    <rPh sb="9" eb="12">
      <t>イライシャ</t>
    </rPh>
    <rPh sb="12" eb="13">
      <t>オヨ</t>
    </rPh>
    <rPh sb="14" eb="16">
      <t>キンム</t>
    </rPh>
    <rPh sb="16" eb="18">
      <t>ジカン</t>
    </rPh>
    <rPh sb="18" eb="21">
      <t>カンリシャ</t>
    </rPh>
    <phoneticPr fontId="1"/>
  </si>
  <si>
    <t>７</t>
  </si>
  <si>
    <t>23</t>
    <phoneticPr fontId="1"/>
  </si>
  <si>
    <t>○○学部</t>
    <rPh sb="2" eb="4">
      <t>ガクブ</t>
    </rPh>
    <phoneticPr fontId="1"/>
  </si>
  <si>
    <r>
      <t xml:space="preserve">        </t>
    </r>
    <r>
      <rPr>
        <sz val="20"/>
        <rFont val="HGP行書体"/>
        <family val="4"/>
        <charset val="128"/>
      </rPr>
      <t>桐生　一郎</t>
    </r>
    <r>
      <rPr>
        <sz val="10"/>
        <rFont val="ＭＳ 明朝"/>
        <family val="1"/>
        <charset val="128"/>
      </rPr>
      <t>　　　</t>
    </r>
    <rPh sb="8" eb="10">
      <t>キリュウ</t>
    </rPh>
    <rPh sb="11" eb="13">
      <t>イチロウ</t>
    </rPh>
    <phoneticPr fontId="1"/>
  </si>
  <si>
    <t>８</t>
    <phoneticPr fontId="1"/>
  </si>
  <si>
    <t>24</t>
    <phoneticPr fontId="1"/>
  </si>
  <si>
    <t>受）共同研究費　共）●●・・</t>
    <rPh sb="0" eb="1">
      <t>ウケ</t>
    </rPh>
    <rPh sb="2" eb="4">
      <t>キョウドウ</t>
    </rPh>
    <rPh sb="4" eb="7">
      <t>ケンキュウヒ</t>
    </rPh>
    <rPh sb="8" eb="9">
      <t>トモ</t>
    </rPh>
    <phoneticPr fontId="1"/>
  </si>
  <si>
    <t>９</t>
    <phoneticPr fontId="1"/>
  </si>
  <si>
    <t>25</t>
    <phoneticPr fontId="1"/>
  </si>
  <si>
    <t>●●・・・・・</t>
    <phoneticPr fontId="1"/>
  </si>
  <si>
    <t>●●資料収集</t>
    <phoneticPr fontId="1"/>
  </si>
  <si>
    <t>●●実験室</t>
    <rPh sb="2" eb="4">
      <t>ジッケン</t>
    </rPh>
    <rPh sb="4" eb="5">
      <t>シツ</t>
    </rPh>
    <phoneticPr fontId="1"/>
  </si>
  <si>
    <t>●●の●●実験</t>
    <phoneticPr fontId="1"/>
  </si>
  <si>
    <t>●●室</t>
    <rPh sb="2" eb="3">
      <t>シツ</t>
    </rPh>
    <phoneticPr fontId="1"/>
  </si>
  <si>
    <t>11</t>
    <phoneticPr fontId="1"/>
  </si>
  <si>
    <t>27</t>
    <phoneticPr fontId="1"/>
  </si>
  <si>
    <t>●●データ処理</t>
    <rPh sb="5" eb="7">
      <t>ショリ</t>
    </rPh>
    <phoneticPr fontId="1"/>
  </si>
  <si>
    <t>12</t>
    <phoneticPr fontId="1"/>
  </si>
  <si>
    <t>28</t>
    <phoneticPr fontId="1"/>
  </si>
  <si>
    <t>13</t>
    <phoneticPr fontId="1"/>
  </si>
  <si>
    <t>29</t>
    <phoneticPr fontId="1"/>
  </si>
  <si>
    <r>
      <rPr>
        <sz val="22"/>
        <rFont val="HGP創英角ﾎﾟｯﾌﾟ体"/>
        <family val="3"/>
        <charset val="128"/>
      </rPr>
      <t>　昭和　花子</t>
    </r>
    <r>
      <rPr>
        <sz val="10"/>
        <rFont val="ＭＳ 明朝"/>
        <family val="1"/>
        <charset val="128"/>
      </rPr>
      <t xml:space="preserve">     　　　　</t>
    </r>
    <phoneticPr fontId="1"/>
  </si>
  <si>
    <t>14</t>
    <phoneticPr fontId="1"/>
  </si>
  <si>
    <t>30</t>
    <phoneticPr fontId="1"/>
  </si>
  <si>
    <t>平成○年○月○日</t>
    <rPh sb="0" eb="2">
      <t>ヘイセイ</t>
    </rPh>
    <rPh sb="3" eb="4">
      <t>ネン</t>
    </rPh>
    <rPh sb="5" eb="6">
      <t>ガツ</t>
    </rPh>
    <rPh sb="7" eb="8">
      <t>ニチ</t>
    </rPh>
    <phoneticPr fontId="1"/>
  </si>
  <si>
    <t>群馬県○○市○○町○○</t>
    <rPh sb="0" eb="3">
      <t>グンマケン</t>
    </rPh>
    <rPh sb="5" eb="6">
      <t>シ</t>
    </rPh>
    <rPh sb="8" eb="9">
      <t>マチ</t>
    </rPh>
    <phoneticPr fontId="1"/>
  </si>
  <si>
    <t>31</t>
    <phoneticPr fontId="1"/>
  </si>
  <si>
    <t>東京都○○区○○-○○</t>
    <rPh sb="0" eb="3">
      <t>トウキョウト</t>
    </rPh>
    <rPh sb="5" eb="6">
      <t>ク</t>
    </rPh>
    <phoneticPr fontId="1"/>
  </si>
  <si>
    <t>報告　会計担当受付</t>
    <rPh sb="0" eb="2">
      <t>ホウコク</t>
    </rPh>
    <rPh sb="3" eb="5">
      <t>カイケイ</t>
    </rPh>
    <rPh sb="5" eb="7">
      <t>タントウ</t>
    </rPh>
    <rPh sb="7" eb="9">
      <t>ウケツケ</t>
    </rPh>
    <phoneticPr fontId="1"/>
  </si>
  <si>
    <t>深夜勤務
時間数
　　　　時間</t>
    <rPh sb="0" eb="2">
      <t>シンヤ</t>
    </rPh>
    <rPh sb="2" eb="4">
      <t>キンム</t>
    </rPh>
    <rPh sb="5" eb="8">
      <t>ジカンスウ</t>
    </rPh>
    <rPh sb="13" eb="15">
      <t>ジカン</t>
    </rPh>
    <phoneticPr fontId="1"/>
  </si>
  <si>
    <r>
      <t xml:space="preserve">        </t>
    </r>
    <r>
      <rPr>
        <sz val="20"/>
        <rFont val="HGP行書体"/>
        <family val="4"/>
        <charset val="128"/>
      </rPr>
      <t>桐生　一郎</t>
    </r>
    <r>
      <rPr>
        <sz val="10"/>
        <rFont val="ＭＳ 明朝"/>
        <family val="1"/>
        <charset val="128"/>
      </rPr>
      <t>　　　　</t>
    </r>
    <rPh sb="8" eb="10">
      <t>キリュウ</t>
    </rPh>
    <rPh sb="11" eb="13">
      <t>イチロウ</t>
    </rPh>
    <phoneticPr fontId="1"/>
  </si>
  <si>
    <t>●●・・・・</t>
    <phoneticPr fontId="1"/>
  </si>
  <si>
    <r>
      <t xml:space="preserve">○業務実施者の履修届等により学業に支障がないこと,
　講義時間に変更が生じた場合でも学業を優先すること。
○ＴＡ・ＲＡその他の業務と重複がないこと。
○本業務終了後は,継続は予定されていないため,
　更新は予定していない。
○事務部による不定期の業務実施確認に協力すること。
○業務実施にあたり,虚偽等があった場合は申請者及び
　業務実施者とも,本学の規則により罰せられることがある。
</t>
    </r>
    <r>
      <rPr>
        <sz val="8.5"/>
        <color rgb="FFFF0000"/>
        <rFont val="ＭＳ 明朝"/>
        <family val="1"/>
        <charset val="128"/>
      </rPr>
      <t xml:space="preserve">〇業務時間数は一週間あたり１９時間以内とすること。（TA・RA，チューター等
　の，他の学内業務を含む。）
〇１日の業務時間が６時間超え，８時間以内の場合は４５分以上，８時間超えの場
　合は６０分以上の休憩時間を設けること。
</t>
    </r>
    <rPh sb="1" eb="3">
      <t>ギョウム</t>
    </rPh>
    <rPh sb="3" eb="6">
      <t>ジッシシャ</t>
    </rPh>
    <rPh sb="7" eb="10">
      <t>リシュウトドケ</t>
    </rPh>
    <rPh sb="10" eb="11">
      <t>トウ</t>
    </rPh>
    <rPh sb="14" eb="16">
      <t>ガクギョウ</t>
    </rPh>
    <rPh sb="17" eb="19">
      <t>シショウ</t>
    </rPh>
    <rPh sb="27" eb="29">
      <t>コウギ</t>
    </rPh>
    <rPh sb="29" eb="31">
      <t>ジカン</t>
    </rPh>
    <rPh sb="32" eb="34">
      <t>ヘンコウ</t>
    </rPh>
    <rPh sb="35" eb="36">
      <t>ショウ</t>
    </rPh>
    <rPh sb="38" eb="40">
      <t>バアイ</t>
    </rPh>
    <rPh sb="42" eb="44">
      <t>ガクギョウ</t>
    </rPh>
    <rPh sb="45" eb="47">
      <t>ユウセン</t>
    </rPh>
    <rPh sb="61" eb="62">
      <t>タ</t>
    </rPh>
    <rPh sb="63" eb="65">
      <t>ギョウム</t>
    </rPh>
    <rPh sb="66" eb="68">
      <t>チョウフク</t>
    </rPh>
    <rPh sb="76" eb="77">
      <t>ホン</t>
    </rPh>
    <rPh sb="77" eb="79">
      <t>ギョウム</t>
    </rPh>
    <rPh sb="79" eb="82">
      <t>シュウリョウゴ</t>
    </rPh>
    <rPh sb="84" eb="86">
      <t>ケイゾク</t>
    </rPh>
    <rPh sb="87" eb="89">
      <t>ヨテイ</t>
    </rPh>
    <rPh sb="100" eb="102">
      <t>コウシン</t>
    </rPh>
    <rPh sb="103" eb="105">
      <t>ヨテイ</t>
    </rPh>
    <rPh sb="113" eb="116">
      <t>ジムブ</t>
    </rPh>
    <rPh sb="119" eb="122">
      <t>フテイキ</t>
    </rPh>
    <rPh sb="123" eb="125">
      <t>ギョウム</t>
    </rPh>
    <rPh sb="125" eb="127">
      <t>ジッシ</t>
    </rPh>
    <rPh sb="127" eb="129">
      <t>カクニン</t>
    </rPh>
    <rPh sb="130" eb="132">
      <t>キョウリョク</t>
    </rPh>
    <rPh sb="139" eb="141">
      <t>ギョウム</t>
    </rPh>
    <rPh sb="141" eb="143">
      <t>ジッシ</t>
    </rPh>
    <rPh sb="148" eb="150">
      <t>キョギ</t>
    </rPh>
    <rPh sb="150" eb="151">
      <t>トウ</t>
    </rPh>
    <rPh sb="155" eb="157">
      <t>バアイ</t>
    </rPh>
    <rPh sb="158" eb="161">
      <t>シンセイシャ</t>
    </rPh>
    <rPh sb="161" eb="162">
      <t>オヨ</t>
    </rPh>
    <rPh sb="165" eb="167">
      <t>ギョウム</t>
    </rPh>
    <rPh sb="167" eb="170">
      <t>ジッシシャ</t>
    </rPh>
    <rPh sb="173" eb="175">
      <t>ホンガク</t>
    </rPh>
    <rPh sb="176" eb="178">
      <t>キソク</t>
    </rPh>
    <rPh sb="181" eb="182">
      <t>バッ</t>
    </rPh>
    <phoneticPr fontId="1"/>
  </si>
  <si>
    <t>水</t>
  </si>
  <si>
    <t>木</t>
  </si>
  <si>
    <t>木</t>
    <rPh sb="0" eb="1">
      <t>キ</t>
    </rPh>
    <phoneticPr fontId="1"/>
  </si>
  <si>
    <t>金</t>
  </si>
  <si>
    <t>土</t>
  </si>
  <si>
    <t>日</t>
  </si>
  <si>
    <t>月</t>
  </si>
  <si>
    <t>火</t>
  </si>
  <si>
    <t>木</t>
    <phoneticPr fontId="1"/>
  </si>
  <si>
    <t>【令和８年４月分】業務実施表</t>
    <rPh sb="1" eb="3">
      <t>レイワ</t>
    </rPh>
    <rPh sb="4" eb="5">
      <t>ネン</t>
    </rPh>
    <rPh sb="6" eb="7">
      <t>ガツ</t>
    </rPh>
    <rPh sb="7" eb="8">
      <t>ブン</t>
    </rPh>
    <rPh sb="9" eb="10">
      <t>ギョウ</t>
    </rPh>
    <rPh sb="10" eb="11">
      <t>ツトム</t>
    </rPh>
    <rPh sb="11" eb="12">
      <t>ジツ</t>
    </rPh>
    <rPh sb="12" eb="13">
      <t>シ</t>
    </rPh>
    <rPh sb="13" eb="14">
      <t>ヒョウ</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</si>
</sst>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_ "/>
    <numFmt numFmtId="177" formatCode="\(&quot; &quot;#0.0&quot;時&quot;&quot;間&quot;\)"/>
    <numFmt numFmtId="178" formatCode="#,##0_);[Red]\(#,##0\)"/>
    <numFmt numFmtId="179" formatCode="0.00_);[Red]\(0.00\)"/>
    <numFmt numFmtId="180" formatCode="d"/>
    <numFmt numFmtId="181" formatCode="aaa"/>
  </numFmts>
  <fonts count="41">
    <font>
      <sz val="11"/>
      <name val="ＭＳ Ｐゴシック"/>
      <family val="3"/>
      <charset val="128"/>
    </font>
    <font>
      <sz val="6"/>
      <name val="ＭＳ Ｐゴシック"/>
      <family val="3"/>
      <charset val="128"/>
    </font>
    <font>
      <sz val="10"/>
      <name val="ＭＳ 明朝"/>
      <family val="1"/>
      <charset val="128"/>
    </font>
    <font>
      <sz val="9"/>
      <name val="ＭＳ 明朝"/>
      <family val="1"/>
      <charset val="128"/>
    </font>
    <font>
      <b/>
      <sz val="10"/>
      <name val="ＭＳ 明朝"/>
      <family val="1"/>
      <charset val="128"/>
    </font>
    <font>
      <sz val="11"/>
      <name val="ＭＳ 明朝"/>
      <family val="1"/>
      <charset val="128"/>
    </font>
    <font>
      <b/>
      <sz val="14"/>
      <name val="ＭＳ 明朝"/>
      <family val="1"/>
      <charset val="128"/>
    </font>
    <font>
      <b/>
      <sz val="11"/>
      <name val="ＭＳ 明朝"/>
      <family val="1"/>
      <charset val="128"/>
    </font>
    <font>
      <sz val="16"/>
      <name val="ＭＳ 明朝"/>
      <family val="1"/>
      <charset val="128"/>
    </font>
    <font>
      <b/>
      <sz val="16"/>
      <name val="ＭＳ 明朝"/>
      <family val="1"/>
      <charset val="128"/>
    </font>
    <font>
      <sz val="8"/>
      <name val="ＭＳ 明朝"/>
      <family val="1"/>
      <charset val="128"/>
    </font>
    <font>
      <sz val="11"/>
      <name val="ＭＳ Ｐゴシック"/>
      <family val="3"/>
      <charset val="128"/>
    </font>
    <font>
      <sz val="18"/>
      <name val="HG行書体"/>
      <family val="4"/>
      <charset val="128"/>
    </font>
    <font>
      <b/>
      <sz val="11"/>
      <name val="ＭＳ Ｐゴシック"/>
      <family val="3"/>
      <charset val="128"/>
    </font>
    <font>
      <sz val="10"/>
      <name val="ＭＳ Ｐゴシック"/>
      <family val="3"/>
      <charset val="128"/>
    </font>
    <font>
      <sz val="12"/>
      <name val="ＭＳ Ｐゴシック"/>
      <family val="3"/>
      <charset val="128"/>
    </font>
    <font>
      <sz val="12"/>
      <name val="ＭＳ 明朝"/>
      <family val="1"/>
      <charset val="128"/>
    </font>
    <font>
      <sz val="12"/>
      <name val="ＭＳ Ｐ明朝"/>
      <family val="1"/>
      <charset val="128"/>
    </font>
    <font>
      <sz val="7"/>
      <name val="ＭＳ 明朝"/>
      <family val="1"/>
      <charset val="128"/>
    </font>
    <font>
      <b/>
      <u/>
      <sz val="10"/>
      <name val="ＭＳ 明朝"/>
      <family val="1"/>
      <charset val="128"/>
    </font>
    <font>
      <b/>
      <sz val="12"/>
      <name val="ＭＳ 明朝"/>
      <family val="1"/>
      <charset val="128"/>
    </font>
    <font>
      <b/>
      <sz val="10"/>
      <color rgb="FFFF0000"/>
      <name val="ＭＳ 明朝"/>
      <family val="1"/>
      <charset val="128"/>
    </font>
    <font>
      <b/>
      <sz val="12"/>
      <color rgb="FFFF0000"/>
      <name val="ＭＳ 明朝"/>
      <family val="2"/>
      <charset val="128"/>
    </font>
    <font>
      <b/>
      <sz val="14"/>
      <color rgb="FFFF0000"/>
      <name val="Segoe UI Symbol"/>
      <family val="2"/>
    </font>
    <font>
      <b/>
      <sz val="10"/>
      <color rgb="FFFF0000"/>
      <name val="Calibri"/>
      <family val="1"/>
    </font>
    <font>
      <b/>
      <sz val="8"/>
      <name val="ＭＳ 明朝"/>
      <family val="1"/>
      <charset val="128"/>
    </font>
    <font>
      <sz val="8"/>
      <name val="ＭＳ Ｐゴシック"/>
      <family val="3"/>
      <charset val="128"/>
    </font>
    <font>
      <b/>
      <sz val="9"/>
      <name val="ＭＳ 明朝"/>
      <family val="1"/>
      <charset val="128"/>
    </font>
    <font>
      <sz val="10"/>
      <color rgb="FFFF0000"/>
      <name val="ＭＳ 明朝"/>
      <family val="1"/>
      <charset val="128"/>
    </font>
    <font>
      <sz val="11"/>
      <name val="ＭＳ Ｐ明朝"/>
      <family val="1"/>
      <charset val="128"/>
    </font>
    <font>
      <sz val="20"/>
      <name val="HGP行書体"/>
      <family val="4"/>
      <charset val="128"/>
    </font>
    <font>
      <sz val="10"/>
      <name val="ＤＦ行書体"/>
      <family val="4"/>
      <charset val="128"/>
    </font>
    <font>
      <sz val="10"/>
      <name val="ＭＳ 明朝"/>
      <family val="3"/>
      <charset val="128"/>
    </font>
    <font>
      <sz val="22"/>
      <name val="HGP創英角ﾎﾟｯﾌﾟ体"/>
      <family val="3"/>
      <charset val="128"/>
    </font>
    <font>
      <i/>
      <sz val="10"/>
      <color theme="5"/>
      <name val="ＭＳ 明朝"/>
      <family val="1"/>
      <charset val="128"/>
    </font>
    <font>
      <sz val="11"/>
      <color theme="5"/>
      <name val="ＭＳ 明朝"/>
      <family val="1"/>
      <charset val="128"/>
    </font>
    <font>
      <i/>
      <sz val="11"/>
      <color theme="5"/>
      <name val="ＭＳ 明朝"/>
      <family val="1"/>
      <charset val="128"/>
    </font>
    <font>
      <i/>
      <sz val="14"/>
      <color theme="5"/>
      <name val="ＭＳ 明朝"/>
      <family val="1"/>
      <charset val="128"/>
    </font>
    <font>
      <i/>
      <sz val="14"/>
      <color theme="5"/>
      <name val="ＭＳ Ｐゴシック"/>
      <family val="3"/>
      <charset val="128"/>
    </font>
    <font>
      <sz val="8.5"/>
      <name val="ＭＳ 明朝"/>
      <family val="1"/>
      <charset val="128"/>
    </font>
    <font>
      <sz val="8.5"/>
      <color rgb="FFFF0000"/>
      <name val="ＭＳ 明朝"/>
      <family val="1"/>
      <charset val="128"/>
    </font>
  </fonts>
  <fills count="3">
    <fill>
      <patternFill patternType="none"/>
    </fill>
    <fill>
      <patternFill patternType="gray125"/>
    </fill>
    <fill>
      <patternFill patternType="solid">
        <fgColor rgb="FFFFFF00"/>
        <bgColor indexed="64"/>
      </patternFill>
    </fill>
  </fills>
  <borders count="88">
    <border>
      <left/>
      <right/>
      <top/>
      <bottom/>
      <diagonal/>
    </border>
    <border>
      <left style="hair">
        <color indexed="64"/>
      </left>
      <right/>
      <top style="hair">
        <color indexed="64"/>
      </top>
      <bottom/>
      <diagonal/>
    </border>
    <border>
      <left style="hair">
        <color indexed="64"/>
      </left>
      <right/>
      <top/>
      <bottom style="hair">
        <color indexed="64"/>
      </bottom>
      <diagonal/>
    </border>
    <border>
      <left style="hair">
        <color indexed="64"/>
      </left>
      <right style="hair">
        <color indexed="64"/>
      </right>
      <top style="hair">
        <color indexed="64"/>
      </top>
      <bottom/>
      <diagonal/>
    </border>
    <border>
      <left style="hair">
        <color indexed="64"/>
      </left>
      <right style="hair">
        <color indexed="64"/>
      </right>
      <top/>
      <bottom style="hair">
        <color indexed="64"/>
      </bottom>
      <diagonal/>
    </border>
    <border>
      <left/>
      <right style="thin">
        <color indexed="64"/>
      </right>
      <top style="thin">
        <color indexed="64"/>
      </top>
      <bottom style="thin">
        <color indexed="64"/>
      </bottom>
      <diagonal/>
    </border>
    <border>
      <left style="hair">
        <color indexed="64"/>
      </left>
      <right/>
      <top/>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hair">
        <color indexed="64"/>
      </right>
      <top style="medium">
        <color indexed="64"/>
      </top>
      <bottom/>
      <diagonal/>
    </border>
    <border>
      <left style="hair">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hair">
        <color indexed="64"/>
      </left>
      <right style="medium">
        <color indexed="64"/>
      </right>
      <top style="hair">
        <color indexed="64"/>
      </top>
      <bottom/>
      <diagonal/>
    </border>
    <border>
      <left style="medium">
        <color indexed="64"/>
      </left>
      <right style="hair">
        <color indexed="64"/>
      </right>
      <top/>
      <bottom style="hair">
        <color indexed="64"/>
      </bottom>
      <diagonal/>
    </border>
    <border>
      <left style="hair">
        <color indexed="64"/>
      </left>
      <right style="medium">
        <color indexed="64"/>
      </right>
      <top/>
      <bottom style="hair">
        <color indexed="64"/>
      </bottom>
      <diagonal/>
    </border>
    <border>
      <left style="hair">
        <color indexed="64"/>
      </left>
      <right style="medium">
        <color indexed="64"/>
      </right>
      <top/>
      <bottom/>
      <diagonal/>
    </border>
    <border>
      <left style="hair">
        <color indexed="64"/>
      </left>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medium">
        <color indexed="64"/>
      </left>
      <right style="hair">
        <color indexed="64"/>
      </right>
      <top/>
      <bottom/>
      <diagonal/>
    </border>
    <border>
      <left/>
      <right/>
      <top style="thin">
        <color indexed="64"/>
      </top>
      <bottom style="thin">
        <color indexed="64"/>
      </bottom>
      <diagonal/>
    </border>
    <border>
      <left/>
      <right style="thin">
        <color indexed="64"/>
      </right>
      <top/>
      <bottom/>
      <diagonal/>
    </border>
    <border>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right/>
      <top style="thin">
        <color indexed="64"/>
      </top>
      <bottom style="medium">
        <color indexed="64"/>
      </bottom>
      <diagonal/>
    </border>
    <border>
      <left style="medium">
        <color auto="1"/>
      </left>
      <right style="hair">
        <color auto="1"/>
      </right>
      <top style="medium">
        <color auto="1"/>
      </top>
      <bottom style="hair">
        <color auto="1"/>
      </bottom>
      <diagonal/>
    </border>
    <border>
      <left style="hair">
        <color auto="1"/>
      </left>
      <right style="hair">
        <color auto="1"/>
      </right>
      <top style="medium">
        <color auto="1"/>
      </top>
      <bottom style="hair">
        <color auto="1"/>
      </bottom>
      <diagonal/>
    </border>
    <border>
      <left style="medium">
        <color auto="1"/>
      </left>
      <right style="hair">
        <color auto="1"/>
      </right>
      <top style="hair">
        <color auto="1"/>
      </top>
      <bottom style="medium">
        <color auto="1"/>
      </bottom>
      <diagonal/>
    </border>
    <border>
      <left style="hair">
        <color auto="1"/>
      </left>
      <right style="medium">
        <color auto="1"/>
      </right>
      <top style="medium">
        <color auto="1"/>
      </top>
      <bottom style="hair">
        <color auto="1"/>
      </bottom>
      <diagonal/>
    </border>
    <border>
      <left style="hair">
        <color indexed="64"/>
      </left>
      <right style="medium">
        <color auto="1"/>
      </right>
      <top style="hair">
        <color indexed="64"/>
      </top>
      <bottom style="medium">
        <color indexed="64"/>
      </bottom>
      <diagonal/>
    </border>
    <border>
      <left/>
      <right style="hair">
        <color auto="1"/>
      </right>
      <top style="medium">
        <color auto="1"/>
      </top>
      <bottom style="hair">
        <color auto="1"/>
      </bottom>
      <diagonal/>
    </border>
    <border>
      <left style="hair">
        <color auto="1"/>
      </left>
      <right/>
      <top style="medium">
        <color auto="1"/>
      </top>
      <bottom style="hair">
        <color auto="1"/>
      </bottom>
      <diagonal/>
    </border>
    <border diagonalUp="1">
      <left style="hair">
        <color indexed="64"/>
      </left>
      <right/>
      <top style="medium">
        <color indexed="64"/>
      </top>
      <bottom/>
      <diagonal style="hair">
        <color indexed="64"/>
      </diagonal>
    </border>
    <border diagonalUp="1">
      <left/>
      <right style="hair">
        <color indexed="64"/>
      </right>
      <top style="medium">
        <color indexed="64"/>
      </top>
      <bottom/>
      <diagonal style="hair">
        <color indexed="64"/>
      </diagonal>
    </border>
    <border diagonalUp="1">
      <left style="hair">
        <color indexed="64"/>
      </left>
      <right/>
      <top/>
      <bottom style="medium">
        <color indexed="64"/>
      </bottom>
      <diagonal style="hair">
        <color indexed="64"/>
      </diagonal>
    </border>
    <border diagonalUp="1">
      <left/>
      <right style="hair">
        <color indexed="64"/>
      </right>
      <top/>
      <bottom style="medium">
        <color indexed="64"/>
      </bottom>
      <diagonal style="hair">
        <color indexed="64"/>
      </diagonal>
    </border>
    <border>
      <left/>
      <right style="hair">
        <color indexed="64"/>
      </right>
      <top style="hair">
        <color auto="1"/>
      </top>
      <bottom/>
      <diagonal/>
    </border>
    <border>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bottom/>
      <diagonal/>
    </border>
    <border>
      <left style="thin">
        <color indexed="64"/>
      </left>
      <right/>
      <top style="medium">
        <color indexed="64"/>
      </top>
      <bottom style="thin">
        <color indexed="64"/>
      </bottom>
      <diagonal/>
    </border>
    <border>
      <left style="double">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double">
        <color indexed="64"/>
      </right>
      <top style="double">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double">
        <color indexed="64"/>
      </left>
      <right/>
      <top style="thin">
        <color indexed="64"/>
      </top>
      <bottom/>
      <diagonal/>
    </border>
    <border>
      <left style="double">
        <color indexed="64"/>
      </left>
      <right/>
      <top/>
      <bottom style="thin">
        <color indexed="64"/>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indexed="64"/>
      </left>
      <right style="hair">
        <color indexed="64"/>
      </right>
      <top style="hair">
        <color indexed="64"/>
      </top>
      <bottom/>
      <diagonal/>
    </border>
    <border>
      <left/>
      <right/>
      <top style="hair">
        <color indexed="64"/>
      </top>
      <bottom/>
      <diagonal/>
    </border>
    <border>
      <left style="medium">
        <color indexed="64"/>
      </left>
      <right style="hair">
        <color indexed="64"/>
      </right>
      <top/>
      <bottom style="medium">
        <color indexed="64"/>
      </bottom>
      <diagonal/>
    </border>
    <border>
      <left style="hair">
        <color indexed="64"/>
      </left>
      <right style="hair">
        <color indexed="64"/>
      </right>
      <top style="medium">
        <color indexed="64"/>
      </top>
      <bottom/>
      <diagonal/>
    </border>
  </borders>
  <cellStyleXfs count="3">
    <xf numFmtId="0" fontId="0" fillId="0" borderId="0"/>
    <xf numFmtId="0" fontId="11" fillId="0" borderId="0">
      <alignment vertical="center"/>
    </xf>
    <xf numFmtId="38" fontId="11" fillId="0" borderId="0" applyFont="0" applyFill="0" applyBorder="0" applyAlignment="0" applyProtection="0">
      <alignment vertical="center"/>
    </xf>
  </cellStyleXfs>
  <cellXfs count="344">
    <xf numFmtId="0" fontId="0" fillId="0" borderId="0" xfId="0"/>
    <xf numFmtId="0" fontId="5" fillId="0" borderId="9" xfId="0" applyFont="1" applyBorder="1"/>
    <xf numFmtId="20" fontId="3" fillId="0" borderId="8" xfId="0" applyNumberFormat="1" applyFont="1" applyBorder="1" applyAlignment="1" applyProtection="1">
      <alignment horizontal="center" shrinkToFit="1"/>
      <protection locked="0"/>
    </xf>
    <xf numFmtId="0" fontId="3" fillId="0" borderId="8" xfId="0" applyFont="1" applyBorder="1" applyAlignment="1">
      <alignment horizontal="center" shrinkToFit="1"/>
    </xf>
    <xf numFmtId="0" fontId="5" fillId="0" borderId="7" xfId="0" applyFont="1" applyBorder="1" applyAlignment="1">
      <alignment shrinkToFit="1"/>
    </xf>
    <xf numFmtId="20" fontId="3" fillId="0" borderId="6" xfId="0" applyNumberFormat="1" applyFont="1" applyBorder="1" applyAlignment="1" applyProtection="1">
      <alignment horizontal="center" shrinkToFit="1"/>
      <protection locked="0"/>
    </xf>
    <xf numFmtId="0" fontId="3" fillId="0" borderId="6" xfId="0" applyFont="1" applyBorder="1" applyAlignment="1">
      <alignment horizontal="center" shrinkToFit="1"/>
    </xf>
    <xf numFmtId="0" fontId="2" fillId="0" borderId="1" xfId="0" applyFont="1" applyBorder="1" applyAlignment="1">
      <alignment vertical="center"/>
    </xf>
    <xf numFmtId="0" fontId="2" fillId="0" borderId="2" xfId="0" applyFont="1" applyBorder="1" applyAlignment="1">
      <alignment vertical="center"/>
    </xf>
    <xf numFmtId="0" fontId="2" fillId="0" borderId="1" xfId="0" applyFont="1" applyBorder="1" applyAlignment="1">
      <alignment horizontal="center" vertical="center"/>
    </xf>
    <xf numFmtId="0" fontId="2" fillId="0" borderId="2" xfId="0" applyFont="1" applyBorder="1" applyAlignment="1">
      <alignment horizontal="center" vertical="center"/>
    </xf>
    <xf numFmtId="0" fontId="2" fillId="0" borderId="0" xfId="0" applyFont="1" applyAlignment="1">
      <alignment vertical="center"/>
    </xf>
    <xf numFmtId="20" fontId="3" fillId="0" borderId="2" xfId="0" applyNumberFormat="1" applyFont="1" applyBorder="1" applyAlignment="1" applyProtection="1">
      <alignment horizontal="center" shrinkToFit="1"/>
      <protection locked="0"/>
    </xf>
    <xf numFmtId="0" fontId="3" fillId="0" borderId="2" xfId="0" applyFont="1" applyBorder="1" applyAlignment="1">
      <alignment horizontal="center" shrinkToFit="1"/>
    </xf>
    <xf numFmtId="0" fontId="5" fillId="0" borderId="4" xfId="0" applyFont="1" applyBorder="1" applyAlignment="1">
      <alignment shrinkToFit="1"/>
    </xf>
    <xf numFmtId="0" fontId="2" fillId="0" borderId="6" xfId="0" applyFont="1" applyBorder="1" applyAlignment="1">
      <alignment horizontal="center" vertical="center"/>
    </xf>
    <xf numFmtId="0" fontId="12" fillId="0" borderId="0" xfId="0" applyFont="1" applyAlignment="1">
      <alignment vertical="center"/>
    </xf>
    <xf numFmtId="0" fontId="2" fillId="0" borderId="56" xfId="0" applyFont="1" applyBorder="1" applyAlignment="1">
      <alignment horizontal="center" vertical="center"/>
    </xf>
    <xf numFmtId="0" fontId="2" fillId="0" borderId="26" xfId="0" applyFont="1" applyBorder="1" applyAlignment="1">
      <alignment horizontal="center" vertical="center"/>
    </xf>
    <xf numFmtId="20" fontId="3" fillId="0" borderId="1" xfId="0" applyNumberFormat="1" applyFont="1" applyBorder="1" applyAlignment="1" applyProtection="1">
      <alignment horizontal="center" shrinkToFit="1"/>
      <protection locked="0"/>
    </xf>
    <xf numFmtId="0" fontId="5" fillId="0" borderId="3" xfId="0" applyFont="1" applyBorder="1" applyAlignment="1">
      <alignment shrinkToFit="1"/>
    </xf>
    <xf numFmtId="0" fontId="2" fillId="0" borderId="6" xfId="0" applyFont="1" applyBorder="1" applyAlignment="1">
      <alignment vertical="center"/>
    </xf>
    <xf numFmtId="20" fontId="3" fillId="0" borderId="20" xfId="0" applyNumberFormat="1" applyFont="1" applyBorder="1" applyAlignment="1" applyProtection="1">
      <alignment horizontal="center" shrinkToFit="1"/>
      <protection locked="0"/>
    </xf>
    <xf numFmtId="0" fontId="3" fillId="0" borderId="20" xfId="0" applyFont="1" applyBorder="1" applyAlignment="1">
      <alignment horizontal="center" shrinkToFit="1"/>
    </xf>
    <xf numFmtId="20" fontId="3" fillId="0" borderId="47" xfId="0" applyNumberFormat="1" applyFont="1" applyBorder="1" applyAlignment="1" applyProtection="1">
      <alignment horizontal="center" shrinkToFit="1"/>
      <protection locked="0"/>
    </xf>
    <xf numFmtId="0" fontId="5" fillId="0" borderId="48" xfId="0" applyFont="1" applyBorder="1" applyAlignment="1">
      <alignment shrinkToFit="1"/>
    </xf>
    <xf numFmtId="0" fontId="5" fillId="0" borderId="12" xfId="0" applyFont="1" applyBorder="1"/>
    <xf numFmtId="0" fontId="9" fillId="0" borderId="17" xfId="0" applyFont="1" applyBorder="1" applyAlignment="1">
      <alignment horizontal="right" vertical="center"/>
    </xf>
    <xf numFmtId="0" fontId="2" fillId="0" borderId="0" xfId="0" applyFont="1"/>
    <xf numFmtId="0" fontId="2" fillId="0" borderId="0" xfId="0" applyFont="1" applyAlignment="1">
      <alignment horizontal="center" vertical="center"/>
    </xf>
    <xf numFmtId="0" fontId="2" fillId="0" borderId="0" xfId="0" applyFont="1" applyAlignment="1">
      <alignment horizontal="left" vertical="center"/>
    </xf>
    <xf numFmtId="0" fontId="5" fillId="0" borderId="9" xfId="0" applyFont="1" applyBorder="1" applyAlignment="1">
      <alignment shrinkToFit="1"/>
    </xf>
    <xf numFmtId="0" fontId="5" fillId="0" borderId="19" xfId="0" applyFont="1" applyBorder="1" applyAlignment="1">
      <alignment shrinkToFit="1"/>
    </xf>
    <xf numFmtId="0" fontId="2" fillId="0" borderId="12" xfId="0" applyFont="1" applyBorder="1" applyAlignment="1">
      <alignment vertical="center"/>
    </xf>
    <xf numFmtId="0" fontId="2" fillId="0" borderId="19" xfId="0" applyFont="1" applyBorder="1" applyAlignment="1">
      <alignment horizontal="center" vertical="center" wrapText="1"/>
    </xf>
    <xf numFmtId="0" fontId="5" fillId="0" borderId="12" xfId="0" applyFont="1" applyBorder="1" applyAlignment="1">
      <alignment vertical="top"/>
    </xf>
    <xf numFmtId="0" fontId="5" fillId="0" borderId="15" xfId="0" applyFont="1" applyBorder="1" applyAlignment="1">
      <alignment vertical="top"/>
    </xf>
    <xf numFmtId="176" fontId="9" fillId="0" borderId="20" xfId="0" applyNumberFormat="1" applyFont="1" applyBorder="1" applyAlignment="1">
      <alignment horizontal="right" vertical="center"/>
    </xf>
    <xf numFmtId="178" fontId="5" fillId="0" borderId="21" xfId="0" applyNumberFormat="1" applyFont="1" applyBorder="1" applyAlignment="1">
      <alignment horizontal="right"/>
    </xf>
    <xf numFmtId="176" fontId="2" fillId="0" borderId="17" xfId="0" applyNumberFormat="1" applyFont="1" applyBorder="1" applyAlignment="1">
      <alignment horizontal="right" vertical="center"/>
    </xf>
    <xf numFmtId="0" fontId="2" fillId="0" borderId="18" xfId="0" applyFont="1" applyBorder="1" applyAlignment="1">
      <alignment horizontal="right" vertical="center"/>
    </xf>
    <xf numFmtId="0" fontId="2" fillId="0" borderId="12" xfId="0" applyFont="1" applyBorder="1" applyAlignment="1">
      <alignment vertical="top"/>
    </xf>
    <xf numFmtId="0" fontId="14" fillId="0" borderId="18" xfId="0" applyFont="1" applyBorder="1" applyAlignment="1">
      <alignment horizontal="right" vertical="center"/>
    </xf>
    <xf numFmtId="177" fontId="2" fillId="0" borderId="18" xfId="0" applyNumberFormat="1" applyFont="1" applyBorder="1" applyAlignment="1">
      <alignment horizontal="right" vertical="center" shrinkToFit="1"/>
    </xf>
    <xf numFmtId="0" fontId="15" fillId="0" borderId="0" xfId="0" applyFont="1" applyAlignment="1">
      <alignment vertical="center"/>
    </xf>
    <xf numFmtId="0" fontId="2" fillId="0" borderId="3" xfId="0" applyFont="1" applyBorder="1" applyAlignment="1">
      <alignment vertical="center"/>
    </xf>
    <xf numFmtId="0" fontId="2" fillId="0" borderId="9" xfId="0" applyFont="1" applyBorder="1" applyAlignment="1">
      <alignment vertical="center"/>
    </xf>
    <xf numFmtId="0" fontId="2" fillId="0" borderId="4" xfId="0" applyFont="1" applyBorder="1" applyAlignment="1">
      <alignment horizontal="center" vertical="center"/>
    </xf>
    <xf numFmtId="0" fontId="2" fillId="0" borderId="4" xfId="0" applyFont="1" applyBorder="1" applyAlignment="1">
      <alignment vertical="center"/>
    </xf>
    <xf numFmtId="0" fontId="2" fillId="0" borderId="3" xfId="0" applyFont="1" applyBorder="1" applyAlignment="1">
      <alignment horizontal="center" vertical="center"/>
    </xf>
    <xf numFmtId="0" fontId="2" fillId="0" borderId="19" xfId="0" applyFont="1" applyBorder="1" applyAlignment="1">
      <alignment vertical="center"/>
    </xf>
    <xf numFmtId="0" fontId="5" fillId="0" borderId="17" xfId="0" applyFont="1" applyBorder="1" applyAlignment="1">
      <alignment horizontal="center" vertical="center"/>
    </xf>
    <xf numFmtId="0" fontId="5" fillId="0" borderId="0" xfId="0" applyFont="1" applyAlignment="1">
      <alignment horizontal="center" vertical="center"/>
    </xf>
    <xf numFmtId="0" fontId="0" fillId="0" borderId="0" xfId="0" applyAlignment="1">
      <alignment vertical="center"/>
    </xf>
    <xf numFmtId="0" fontId="0" fillId="0" borderId="20" xfId="0" applyBorder="1"/>
    <xf numFmtId="14" fontId="2" fillId="0" borderId="0" xfId="0" applyNumberFormat="1" applyFont="1" applyAlignment="1">
      <alignment vertical="center"/>
    </xf>
    <xf numFmtId="0" fontId="5" fillId="0" borderId="7" xfId="0" applyFont="1" applyBorder="1" applyAlignment="1">
      <alignment horizontal="center" shrinkToFit="1"/>
    </xf>
    <xf numFmtId="14" fontId="2" fillId="2" borderId="0" xfId="0" applyNumberFormat="1" applyFont="1" applyFill="1" applyAlignment="1">
      <alignment vertical="center"/>
    </xf>
    <xf numFmtId="0" fontId="2" fillId="0" borderId="0" xfId="0" applyFont="1" applyAlignment="1">
      <alignment horizontal="left" vertical="top"/>
    </xf>
    <xf numFmtId="0" fontId="5" fillId="0" borderId="6" xfId="0" applyFont="1" applyBorder="1"/>
    <xf numFmtId="0" fontId="5" fillId="0" borderId="20" xfId="0" applyFont="1" applyBorder="1"/>
    <xf numFmtId="0" fontId="3" fillId="0" borderId="11" xfId="0" applyFont="1" applyBorder="1" applyAlignment="1">
      <alignment horizontal="left" vertical="top"/>
    </xf>
    <xf numFmtId="0" fontId="5" fillId="0" borderId="13" xfId="0" applyFont="1" applyBorder="1"/>
    <xf numFmtId="0" fontId="5" fillId="0" borderId="14" xfId="0" applyFont="1" applyBorder="1"/>
    <xf numFmtId="20" fontId="3" fillId="0" borderId="8" xfId="0" applyNumberFormat="1" applyFont="1" applyBorder="1" applyAlignment="1" applyProtection="1">
      <alignment horizontal="center" vertical="center" shrinkToFit="1"/>
      <protection locked="0"/>
    </xf>
    <xf numFmtId="0" fontId="20" fillId="0" borderId="0" xfId="0" applyFont="1"/>
    <xf numFmtId="14" fontId="0" fillId="0" borderId="33" xfId="0" applyNumberFormat="1" applyBorder="1"/>
    <xf numFmtId="0" fontId="0" fillId="0" borderId="33" xfId="0" applyBorder="1"/>
    <xf numFmtId="58" fontId="0" fillId="0" borderId="33" xfId="0" applyNumberFormat="1" applyBorder="1"/>
    <xf numFmtId="14" fontId="0" fillId="0" borderId="50" xfId="0" applyNumberFormat="1" applyBorder="1"/>
    <xf numFmtId="0" fontId="0" fillId="0" borderId="50" xfId="0" applyBorder="1"/>
    <xf numFmtId="58" fontId="0" fillId="0" borderId="50" xfId="0" applyNumberFormat="1" applyBorder="1"/>
    <xf numFmtId="56" fontId="0" fillId="0" borderId="50" xfId="0" applyNumberFormat="1" applyBorder="1"/>
    <xf numFmtId="0" fontId="2" fillId="0" borderId="3" xfId="0" applyFont="1" applyBorder="1" applyAlignment="1">
      <alignment vertical="center"/>
    </xf>
    <xf numFmtId="0" fontId="2" fillId="0" borderId="4" xfId="0" applyFont="1" applyBorder="1" applyAlignment="1">
      <alignment vertical="center"/>
    </xf>
    <xf numFmtId="0" fontId="2" fillId="0" borderId="0" xfId="0" applyFont="1" applyAlignment="1">
      <alignment horizontal="center" vertical="center"/>
    </xf>
    <xf numFmtId="0" fontId="16" fillId="0" borderId="9" xfId="0" applyFont="1" applyBorder="1" applyAlignment="1">
      <alignment horizontal="center" vertical="center"/>
    </xf>
    <xf numFmtId="0" fontId="16" fillId="0" borderId="6" xfId="0" applyFont="1" applyBorder="1" applyAlignment="1">
      <alignment horizontal="center" vertical="center"/>
    </xf>
    <xf numFmtId="0" fontId="16" fillId="0" borderId="4" xfId="0" applyFont="1" applyBorder="1" applyAlignment="1">
      <alignment horizontal="center" vertical="center"/>
    </xf>
    <xf numFmtId="0" fontId="16" fillId="0" borderId="2" xfId="0" applyFont="1" applyBorder="1" applyAlignment="1">
      <alignment horizontal="center" vertical="center"/>
    </xf>
    <xf numFmtId="0" fontId="16" fillId="0" borderId="3" xfId="0" applyFont="1" applyBorder="1" applyAlignment="1">
      <alignment horizontal="center" vertical="center"/>
    </xf>
    <xf numFmtId="20" fontId="27" fillId="0" borderId="8" xfId="0" applyNumberFormat="1" applyFont="1" applyBorder="1" applyAlignment="1" applyProtection="1">
      <alignment horizontal="center" shrinkToFit="1"/>
      <protection locked="0"/>
    </xf>
    <xf numFmtId="0" fontId="27" fillId="0" borderId="8" xfId="0" applyFont="1" applyBorder="1" applyAlignment="1">
      <alignment horizontal="center" shrinkToFit="1"/>
    </xf>
    <xf numFmtId="0" fontId="7" fillId="0" borderId="7" xfId="0" applyFont="1" applyBorder="1" applyAlignment="1">
      <alignment shrinkToFit="1"/>
    </xf>
    <xf numFmtId="0" fontId="7" fillId="0" borderId="3" xfId="0" applyFont="1" applyBorder="1" applyAlignment="1">
      <alignment shrinkToFit="1"/>
    </xf>
    <xf numFmtId="0" fontId="20" fillId="0" borderId="1" xfId="0" applyFont="1" applyBorder="1" applyAlignment="1">
      <alignment horizontal="center" vertical="center"/>
    </xf>
    <xf numFmtId="20" fontId="27" fillId="0" borderId="6" xfId="0" applyNumberFormat="1" applyFont="1" applyBorder="1" applyAlignment="1" applyProtection="1">
      <alignment horizontal="center" shrinkToFit="1"/>
      <protection locked="0"/>
    </xf>
    <xf numFmtId="0" fontId="27" fillId="0" borderId="6" xfId="0" applyFont="1" applyBorder="1" applyAlignment="1">
      <alignment horizontal="center" shrinkToFit="1"/>
    </xf>
    <xf numFmtId="0" fontId="7" fillId="0" borderId="4" xfId="0" applyFont="1" applyBorder="1" applyAlignment="1">
      <alignment shrinkToFit="1"/>
    </xf>
    <xf numFmtId="0" fontId="20" fillId="0" borderId="2" xfId="0" applyFont="1" applyBorder="1" applyAlignment="1">
      <alignment horizontal="center" vertical="center"/>
    </xf>
    <xf numFmtId="0" fontId="20" fillId="0" borderId="3" xfId="0" applyFont="1" applyBorder="1" applyAlignment="1">
      <alignment horizontal="center" vertical="center"/>
    </xf>
    <xf numFmtId="0" fontId="16" fillId="0" borderId="1" xfId="0" applyFont="1" applyBorder="1" applyAlignment="1">
      <alignment horizontal="center" vertical="center"/>
    </xf>
    <xf numFmtId="0" fontId="20" fillId="0" borderId="4" xfId="0" applyFont="1" applyBorder="1" applyAlignment="1">
      <alignment horizontal="center" vertical="center"/>
    </xf>
    <xf numFmtId="0" fontId="3" fillId="0" borderId="1" xfId="0" applyFont="1" applyBorder="1" applyAlignment="1">
      <alignment horizontal="left" vertical="top"/>
    </xf>
    <xf numFmtId="0" fontId="5" fillId="0" borderId="85" xfId="0" applyFont="1" applyBorder="1"/>
    <xf numFmtId="0" fontId="16" fillId="0" borderId="19" xfId="0" applyFont="1" applyBorder="1" applyAlignment="1">
      <alignment horizontal="center" vertical="center"/>
    </xf>
    <xf numFmtId="0" fontId="5" fillId="0" borderId="19" xfId="0" applyFont="1" applyBorder="1"/>
    <xf numFmtId="0" fontId="14" fillId="0" borderId="20" xfId="0" applyFont="1" applyBorder="1" applyAlignment="1">
      <alignment horizontal="center" vertical="center"/>
    </xf>
    <xf numFmtId="0" fontId="5" fillId="0" borderId="87" xfId="0" applyFont="1" applyBorder="1"/>
    <xf numFmtId="0" fontId="3" fillId="0" borderId="14" xfId="0" applyFont="1" applyBorder="1" applyAlignment="1">
      <alignment horizontal="left" vertical="top"/>
    </xf>
    <xf numFmtId="176" fontId="34" fillId="0" borderId="20" xfId="0" applyNumberFormat="1" applyFont="1" applyBorder="1" applyAlignment="1">
      <alignment horizontal="right" vertical="center"/>
    </xf>
    <xf numFmtId="0" fontId="39" fillId="0" borderId="0" xfId="0" applyFont="1" applyAlignment="1">
      <alignment horizontal="left" vertical="top" wrapText="1"/>
    </xf>
    <xf numFmtId="0" fontId="20" fillId="0" borderId="72" xfId="0" applyFont="1" applyBorder="1" applyAlignment="1">
      <alignment horizontal="center" vertical="center"/>
    </xf>
    <xf numFmtId="0" fontId="20" fillId="0" borderId="0" xfId="0" applyFont="1" applyAlignment="1">
      <alignment horizontal="center" vertical="center"/>
    </xf>
    <xf numFmtId="0" fontId="22" fillId="0" borderId="0" xfId="0" applyFont="1" applyAlignment="1">
      <alignment horizontal="center"/>
    </xf>
    <xf numFmtId="180" fontId="2" fillId="0" borderId="49" xfId="0" applyNumberFormat="1" applyFont="1" applyBorder="1" applyAlignment="1">
      <alignment horizontal="center" vertical="center"/>
    </xf>
    <xf numFmtId="180" fontId="2" fillId="0" borderId="44" xfId="0" applyNumberFormat="1" applyFont="1" applyBorder="1" applyAlignment="1">
      <alignment horizontal="center" vertical="center"/>
    </xf>
    <xf numFmtId="181" fontId="2" fillId="0" borderId="3" xfId="0" applyNumberFormat="1" applyFont="1" applyBorder="1" applyAlignment="1">
      <alignment horizontal="left" vertical="center"/>
    </xf>
    <xf numFmtId="181" fontId="2" fillId="0" borderId="4" xfId="0" applyNumberFormat="1" applyFont="1" applyBorder="1" applyAlignment="1">
      <alignment horizontal="lef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0" xfId="0" applyFont="1" applyAlignment="1">
      <alignment horizontal="center" vertical="center"/>
    </xf>
    <xf numFmtId="0" fontId="5" fillId="0" borderId="0" xfId="0" applyFont="1" applyAlignment="1">
      <alignment horizontal="center" vertical="center"/>
    </xf>
    <xf numFmtId="0" fontId="0" fillId="0" borderId="0" xfId="0" applyAlignment="1">
      <alignment vertical="center"/>
    </xf>
    <xf numFmtId="0" fontId="2" fillId="0" borderId="74" xfId="0" applyFont="1" applyBorder="1" applyAlignment="1">
      <alignment horizontal="center" vertical="center"/>
    </xf>
    <xf numFmtId="0" fontId="5" fillId="0" borderId="75" xfId="0" applyFont="1" applyBorder="1" applyAlignment="1">
      <alignment horizontal="center" vertical="center"/>
    </xf>
    <xf numFmtId="0" fontId="0" fillId="0" borderId="76" xfId="0" applyBorder="1" applyAlignment="1">
      <alignment vertical="center"/>
    </xf>
    <xf numFmtId="0" fontId="5" fillId="0" borderId="10" xfId="0" applyFont="1" applyBorder="1" applyAlignment="1">
      <alignment horizontal="center" vertical="center"/>
    </xf>
    <xf numFmtId="0" fontId="0" fillId="0" borderId="78" xfId="0" applyBorder="1" applyAlignment="1">
      <alignment vertical="center"/>
    </xf>
    <xf numFmtId="0" fontId="2" fillId="0" borderId="10" xfId="0" applyFont="1" applyBorder="1" applyAlignment="1">
      <alignment horizontal="center" vertical="center"/>
    </xf>
    <xf numFmtId="0" fontId="2" fillId="0" borderId="46" xfId="0" applyFont="1" applyBorder="1" applyAlignment="1">
      <alignment horizontal="center" vertical="center"/>
    </xf>
    <xf numFmtId="0" fontId="2" fillId="0" borderId="45" xfId="0" applyFont="1" applyBorder="1" applyAlignment="1">
      <alignment horizontal="center" vertical="center"/>
    </xf>
    <xf numFmtId="0" fontId="2" fillId="0" borderId="25" xfId="0" applyFont="1" applyBorder="1" applyAlignment="1">
      <alignment horizontal="left" vertical="center" indent="1"/>
    </xf>
    <xf numFmtId="0" fontId="2" fillId="0" borderId="5" xfId="0" applyFont="1" applyBorder="1" applyAlignment="1">
      <alignment horizontal="left" vertical="center" indent="1"/>
    </xf>
    <xf numFmtId="0" fontId="5" fillId="0" borderId="10" xfId="0" applyFont="1" applyBorder="1" applyAlignment="1">
      <alignment horizontal="left" vertical="center" indent="1"/>
    </xf>
    <xf numFmtId="0" fontId="2" fillId="0" borderId="10" xfId="0" applyFont="1" applyBorder="1" applyAlignment="1">
      <alignment horizontal="left" vertical="center" indent="1"/>
    </xf>
    <xf numFmtId="0" fontId="5" fillId="0" borderId="35" xfId="0" applyFont="1" applyBorder="1" applyAlignment="1">
      <alignment horizontal="left" vertical="center" indent="1"/>
    </xf>
    <xf numFmtId="0" fontId="2" fillId="0" borderId="26" xfId="0" applyFont="1" applyBorder="1" applyAlignment="1">
      <alignment horizontal="left" vertical="center" indent="1"/>
    </xf>
    <xf numFmtId="0" fontId="2" fillId="0" borderId="41" xfId="0" applyFont="1" applyBorder="1" applyAlignment="1">
      <alignment horizontal="left" vertical="center" indent="1"/>
    </xf>
    <xf numFmtId="0" fontId="5" fillId="0" borderId="42" xfId="0" applyFont="1" applyBorder="1" applyAlignment="1">
      <alignment horizontal="left" vertical="center" indent="1"/>
    </xf>
    <xf numFmtId="0" fontId="2" fillId="0" borderId="42" xfId="0" applyFont="1" applyBorder="1" applyAlignment="1">
      <alignment horizontal="left" vertical="center" indent="1"/>
    </xf>
    <xf numFmtId="0" fontId="5" fillId="0" borderId="27" xfId="0" applyFont="1" applyBorder="1" applyAlignment="1">
      <alignment horizontal="left" vertical="center" indent="1"/>
    </xf>
    <xf numFmtId="0" fontId="2" fillId="0" borderId="36" xfId="0" applyFont="1" applyBorder="1" applyAlignment="1">
      <alignment horizontal="left" vertical="center" indent="1"/>
    </xf>
    <xf numFmtId="0" fontId="2" fillId="0" borderId="28" xfId="0" applyFont="1" applyBorder="1" applyAlignment="1">
      <alignment horizontal="left" vertical="center" indent="1"/>
    </xf>
    <xf numFmtId="0" fontId="5" fillId="0" borderId="30" xfId="0" applyFont="1" applyBorder="1" applyAlignment="1">
      <alignment horizontal="left" vertical="center" indent="1"/>
    </xf>
    <xf numFmtId="0" fontId="5" fillId="0" borderId="38" xfId="0" applyFont="1" applyBorder="1" applyAlignment="1">
      <alignment horizontal="left" vertical="center" indent="1"/>
    </xf>
    <xf numFmtId="0" fontId="5" fillId="0" borderId="33" xfId="0" applyFont="1" applyBorder="1" applyAlignment="1">
      <alignment horizontal="left" vertical="center" indent="1"/>
    </xf>
    <xf numFmtId="0" fontId="5" fillId="0" borderId="32" xfId="0" applyFont="1" applyBorder="1" applyAlignment="1">
      <alignment horizontal="left" vertical="center" indent="1"/>
    </xf>
    <xf numFmtId="0" fontId="2" fillId="0" borderId="29" xfId="0" applyFont="1" applyBorder="1" applyAlignment="1">
      <alignment horizontal="left" vertical="center" indent="1"/>
    </xf>
    <xf numFmtId="0" fontId="5" fillId="0" borderId="28" xfId="0" applyFont="1" applyBorder="1" applyAlignment="1">
      <alignment horizontal="left" vertical="center" indent="1"/>
    </xf>
    <xf numFmtId="0" fontId="5" fillId="0" borderId="37" xfId="0" applyFont="1" applyBorder="1" applyAlignment="1">
      <alignment horizontal="left" vertical="center" indent="1"/>
    </xf>
    <xf numFmtId="0" fontId="5" fillId="0" borderId="31" xfId="0" applyFont="1" applyBorder="1" applyAlignment="1">
      <alignment horizontal="left" vertical="center" indent="1"/>
    </xf>
    <xf numFmtId="0" fontId="5" fillId="0" borderId="39" xfId="0" applyFont="1" applyBorder="1" applyAlignment="1">
      <alignment horizontal="left" vertical="center" indent="1"/>
    </xf>
    <xf numFmtId="0" fontId="2" fillId="0" borderId="9" xfId="0" applyFont="1" applyBorder="1" applyAlignment="1">
      <alignment vertical="center"/>
    </xf>
    <xf numFmtId="0" fontId="2" fillId="0" borderId="9" xfId="0" applyFont="1" applyBorder="1" applyAlignment="1">
      <alignment horizontal="center" vertical="center"/>
    </xf>
    <xf numFmtId="0" fontId="2" fillId="0" borderId="4" xfId="0" applyFont="1" applyBorder="1" applyAlignment="1">
      <alignment horizontal="center" vertical="center"/>
    </xf>
    <xf numFmtId="0" fontId="2" fillId="0" borderId="3" xfId="0" applyFont="1" applyBorder="1" applyAlignment="1">
      <alignment horizontal="center" vertical="center"/>
    </xf>
    <xf numFmtId="0" fontId="2" fillId="0" borderId="43" xfId="0" applyFont="1" applyBorder="1" applyAlignment="1">
      <alignment horizontal="center" vertical="center"/>
    </xf>
    <xf numFmtId="49" fontId="9" fillId="0" borderId="11" xfId="0" applyNumberFormat="1" applyFont="1" applyBorder="1" applyAlignment="1">
      <alignment horizontal="center" vertical="center"/>
    </xf>
    <xf numFmtId="0" fontId="9" fillId="0" borderId="12" xfId="0" applyFont="1" applyBorder="1" applyAlignment="1"/>
    <xf numFmtId="0" fontId="9" fillId="0" borderId="13" xfId="0" applyFont="1" applyBorder="1" applyAlignment="1"/>
    <xf numFmtId="49" fontId="9" fillId="0" borderId="16" xfId="0" applyNumberFormat="1" applyFont="1" applyBorder="1" applyAlignment="1">
      <alignment horizontal="center" vertical="center"/>
    </xf>
    <xf numFmtId="0" fontId="9" fillId="0" borderId="17" xfId="0" applyFont="1" applyBorder="1" applyAlignment="1"/>
    <xf numFmtId="0" fontId="9" fillId="0" borderId="18" xfId="0" applyFont="1" applyBorder="1" applyAlignment="1"/>
    <xf numFmtId="0" fontId="3" fillId="0" borderId="14" xfId="0" applyFont="1" applyBorder="1" applyAlignment="1">
      <alignment vertical="top"/>
    </xf>
    <xf numFmtId="0" fontId="3" fillId="0" borderId="12" xfId="0" applyFont="1" applyBorder="1" applyAlignment="1">
      <alignment vertical="top"/>
    </xf>
    <xf numFmtId="0" fontId="3" fillId="0" borderId="13" xfId="0" applyFont="1" applyBorder="1" applyAlignment="1">
      <alignment vertical="top"/>
    </xf>
    <xf numFmtId="38" fontId="2" fillId="0" borderId="16" xfId="2" applyFont="1" applyFill="1" applyBorder="1" applyAlignment="1" applyProtection="1">
      <alignment horizontal="center" vertical="center"/>
    </xf>
    <xf numFmtId="38" fontId="5" fillId="0" borderId="18" xfId="2" applyFont="1" applyFill="1" applyBorder="1" applyAlignment="1">
      <alignment horizontal="center" vertical="center"/>
    </xf>
    <xf numFmtId="179" fontId="8" fillId="0" borderId="20" xfId="0" applyNumberFormat="1" applyFont="1" applyBorder="1" applyAlignment="1">
      <alignment horizontal="right" vertical="center" shrinkToFit="1"/>
    </xf>
    <xf numFmtId="179" fontId="8" fillId="0" borderId="17" xfId="0" applyNumberFormat="1" applyFont="1" applyBorder="1" applyAlignment="1">
      <alignment vertical="center" shrinkToFit="1"/>
    </xf>
    <xf numFmtId="0" fontId="2" fillId="0" borderId="43" xfId="0" applyFont="1" applyBorder="1" applyAlignment="1">
      <alignment vertical="center"/>
    </xf>
    <xf numFmtId="0" fontId="2" fillId="0" borderId="46" xfId="0" applyFont="1" applyBorder="1" applyAlignment="1">
      <alignment vertical="center"/>
    </xf>
    <xf numFmtId="0" fontId="2" fillId="0" borderId="19" xfId="0" applyFont="1" applyBorder="1" applyAlignment="1">
      <alignment vertical="center"/>
    </xf>
    <xf numFmtId="38" fontId="5" fillId="0" borderId="17" xfId="2" applyFont="1" applyFill="1" applyBorder="1" applyAlignment="1">
      <alignment horizontal="center" vertical="center"/>
    </xf>
    <xf numFmtId="179" fontId="2" fillId="0" borderId="20" xfId="0" applyNumberFormat="1" applyFont="1" applyBorder="1" applyAlignment="1">
      <alignment horizontal="right" vertical="center" shrinkToFit="1"/>
    </xf>
    <xf numFmtId="179" fontId="5" fillId="0" borderId="17" xfId="0" applyNumberFormat="1" applyFont="1" applyBorder="1" applyAlignment="1">
      <alignment vertical="center" shrinkToFit="1"/>
    </xf>
    <xf numFmtId="181" fontId="2" fillId="0" borderId="9" xfId="0" applyNumberFormat="1" applyFont="1" applyBorder="1" applyAlignment="1">
      <alignment horizontal="left" vertical="center"/>
    </xf>
    <xf numFmtId="0" fontId="3" fillId="0" borderId="14" xfId="0" applyFont="1" applyBorder="1" applyAlignment="1">
      <alignment horizontal="left" vertical="top" wrapText="1"/>
    </xf>
    <xf numFmtId="0" fontId="0" fillId="0" borderId="13" xfId="0" applyBorder="1" applyAlignment="1">
      <alignment vertical="top" wrapText="1"/>
    </xf>
    <xf numFmtId="0" fontId="0" fillId="0" borderId="12" xfId="0" applyBorder="1" applyAlignment="1">
      <alignment horizontal="left" vertical="top" wrapText="1"/>
    </xf>
    <xf numFmtId="0" fontId="0" fillId="0" borderId="13" xfId="0" applyBorder="1" applyAlignment="1">
      <alignment vertical="top"/>
    </xf>
    <xf numFmtId="58" fontId="2" fillId="0" borderId="79" xfId="0" applyNumberFormat="1" applyFont="1" applyBorder="1" applyAlignment="1">
      <alignment horizontal="center" vertical="center" shrinkToFit="1"/>
    </xf>
    <xf numFmtId="58" fontId="2" fillId="0" borderId="30" xfId="0" applyNumberFormat="1" applyFont="1" applyBorder="1" applyAlignment="1">
      <alignment horizontal="center" vertical="center" shrinkToFit="1"/>
    </xf>
    <xf numFmtId="58" fontId="2" fillId="0" borderId="80" xfId="0" applyNumberFormat="1" applyFont="1" applyBorder="1" applyAlignment="1">
      <alignment horizontal="center" vertical="center" shrinkToFit="1"/>
    </xf>
    <xf numFmtId="58" fontId="2" fillId="0" borderId="32" xfId="0" applyNumberFormat="1" applyFont="1" applyBorder="1" applyAlignment="1">
      <alignment horizontal="center" vertical="center" shrinkToFit="1"/>
    </xf>
    <xf numFmtId="0" fontId="2" fillId="0" borderId="40" xfId="0" applyFont="1" applyBorder="1" applyAlignment="1">
      <alignment horizontal="left" vertical="center" indent="1"/>
    </xf>
    <xf numFmtId="0" fontId="2" fillId="0" borderId="50" xfId="0" applyFont="1" applyBorder="1" applyAlignment="1">
      <alignment horizontal="left" vertical="center" indent="1"/>
    </xf>
    <xf numFmtId="0" fontId="4" fillId="0" borderId="22" xfId="0" applyFont="1" applyBorder="1" applyAlignment="1">
      <alignment horizontal="center" vertical="center"/>
    </xf>
    <xf numFmtId="0" fontId="4" fillId="0" borderId="70" xfId="0" applyFont="1" applyBorder="1" applyAlignment="1">
      <alignment horizontal="center" vertical="center"/>
    </xf>
    <xf numFmtId="0" fontId="7" fillId="0" borderId="23" xfId="0" applyFont="1" applyBorder="1" applyAlignment="1">
      <alignment horizontal="center" vertical="center"/>
    </xf>
    <xf numFmtId="0" fontId="7" fillId="0" borderId="24" xfId="0" applyFont="1" applyBorder="1" applyAlignment="1">
      <alignment horizontal="center" vertical="center"/>
    </xf>
    <xf numFmtId="0" fontId="7" fillId="0" borderId="22" xfId="0" applyFont="1" applyBorder="1" applyAlignment="1">
      <alignment horizontal="center" vertical="center" wrapText="1"/>
    </xf>
    <xf numFmtId="0" fontId="7" fillId="0" borderId="71" xfId="0" applyFont="1" applyBorder="1" applyAlignment="1">
      <alignment horizontal="center" vertical="center" wrapText="1"/>
    </xf>
    <xf numFmtId="0" fontId="5" fillId="0" borderId="73" xfId="0" applyFont="1" applyBorder="1" applyAlignment="1">
      <alignment horizontal="center" vertical="center"/>
    </xf>
    <xf numFmtId="0" fontId="5" fillId="0" borderId="25" xfId="0" applyFont="1" applyBorder="1" applyAlignment="1">
      <alignment horizontal="center" vertical="center"/>
    </xf>
    <xf numFmtId="0" fontId="5" fillId="0" borderId="50" xfId="0" applyFont="1" applyBorder="1" applyAlignment="1">
      <alignment horizontal="center" vertical="center"/>
    </xf>
    <xf numFmtId="0" fontId="5" fillId="0" borderId="54" xfId="0" applyFont="1" applyBorder="1" applyAlignment="1">
      <alignment horizontal="center" vertical="center"/>
    </xf>
    <xf numFmtId="58" fontId="2" fillId="0" borderId="11" xfId="0" applyNumberFormat="1" applyFont="1" applyBorder="1" applyAlignment="1">
      <alignment horizontal="center" vertical="center" shrinkToFit="1"/>
    </xf>
    <xf numFmtId="58" fontId="2" fillId="0" borderId="12" xfId="0" applyNumberFormat="1" applyFont="1" applyBorder="1" applyAlignment="1">
      <alignment horizontal="center" vertical="center" shrinkToFit="1"/>
    </xf>
    <xf numFmtId="58" fontId="2" fillId="0" borderId="72" xfId="0" applyNumberFormat="1" applyFont="1" applyBorder="1" applyAlignment="1">
      <alignment horizontal="center" vertical="center" shrinkToFit="1"/>
    </xf>
    <xf numFmtId="58" fontId="2" fillId="0" borderId="0" xfId="0" applyNumberFormat="1" applyFont="1" applyAlignment="1">
      <alignment horizontal="center" vertical="center" shrinkToFit="1"/>
    </xf>
    <xf numFmtId="58" fontId="2" fillId="0" borderId="16" xfId="0" applyNumberFormat="1" applyFont="1" applyBorder="1" applyAlignment="1">
      <alignment horizontal="center" vertical="center" shrinkToFit="1"/>
    </xf>
    <xf numFmtId="58" fontId="2" fillId="0" borderId="17" xfId="0" applyNumberFormat="1" applyFont="1" applyBorder="1" applyAlignment="1">
      <alignment horizontal="center" vertical="center" shrinkToFit="1"/>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5" fillId="0" borderId="77" xfId="0" applyFont="1" applyBorder="1" applyAlignment="1">
      <alignment horizontal="center" vertical="center"/>
    </xf>
    <xf numFmtId="0" fontId="2" fillId="0" borderId="45" xfId="0" applyFont="1" applyBorder="1" applyAlignment="1">
      <alignment vertical="center"/>
    </xf>
    <xf numFmtId="0" fontId="5" fillId="0" borderId="54" xfId="0" applyFont="1" applyBorder="1" applyAlignment="1">
      <alignment horizontal="left" vertical="center" indent="1"/>
    </xf>
    <xf numFmtId="0" fontId="0" fillId="0" borderId="55" xfId="0" applyBorder="1" applyAlignment="1">
      <alignment horizontal="left" vertical="center" indent="1"/>
    </xf>
    <xf numFmtId="0" fontId="5" fillId="0" borderId="53" xfId="0" applyFont="1" applyBorder="1" applyAlignment="1">
      <alignment horizontal="left" vertical="center" indent="1"/>
    </xf>
    <xf numFmtId="0" fontId="0" fillId="0" borderId="52" xfId="0" applyBorder="1" applyAlignment="1">
      <alignment horizontal="left" vertical="center" indent="1"/>
    </xf>
    <xf numFmtId="0" fontId="2" fillId="0" borderId="54" xfId="0" applyFont="1" applyBorder="1" applyAlignment="1">
      <alignment horizontal="center" vertical="center"/>
    </xf>
    <xf numFmtId="0" fontId="0" fillId="0" borderId="50" xfId="0" applyBorder="1" applyAlignment="1">
      <alignment vertical="center"/>
    </xf>
    <xf numFmtId="0" fontId="0" fillId="0" borderId="5" xfId="0" applyBorder="1" applyAlignment="1">
      <alignment vertical="center"/>
    </xf>
    <xf numFmtId="0" fontId="2" fillId="0" borderId="53" xfId="0" applyFont="1" applyBorder="1" applyAlignment="1">
      <alignment horizontal="center" vertical="center"/>
    </xf>
    <xf numFmtId="0" fontId="0" fillId="0" borderId="57" xfId="0" applyBorder="1" applyAlignment="1">
      <alignment vertical="center"/>
    </xf>
    <xf numFmtId="0" fontId="0" fillId="0" borderId="41" xfId="0" applyBorder="1" applyAlignment="1">
      <alignment vertical="center"/>
    </xf>
    <xf numFmtId="0" fontId="2" fillId="0" borderId="40" xfId="0" applyFont="1" applyBorder="1" applyAlignment="1">
      <alignment horizontal="center" vertical="center"/>
    </xf>
    <xf numFmtId="0" fontId="0" fillId="0" borderId="50" xfId="0" applyBorder="1" applyAlignment="1">
      <alignment horizontal="center" vertical="center"/>
    </xf>
    <xf numFmtId="0" fontId="0" fillId="0" borderId="5" xfId="0" applyBorder="1" applyAlignment="1">
      <alignment horizontal="center" vertical="center"/>
    </xf>
    <xf numFmtId="0" fontId="4" fillId="0" borderId="69" xfId="0" applyFont="1" applyBorder="1" applyAlignment="1">
      <alignment horizontal="center" vertical="center" wrapText="1"/>
    </xf>
    <xf numFmtId="0" fontId="0" fillId="0" borderId="18" xfId="0" applyBorder="1" applyAlignment="1">
      <alignment horizontal="center" vertical="center"/>
    </xf>
    <xf numFmtId="58" fontId="2" fillId="0" borderId="34" xfId="0" applyNumberFormat="1" applyFont="1" applyBorder="1" applyAlignment="1">
      <alignment horizontal="center" vertical="center" wrapText="1"/>
    </xf>
    <xf numFmtId="58" fontId="2" fillId="0" borderId="57" xfId="0" applyNumberFormat="1" applyFont="1" applyBorder="1" applyAlignment="1">
      <alignment horizontal="center" vertical="center" wrapText="1"/>
    </xf>
    <xf numFmtId="0" fontId="0" fillId="0" borderId="52" xfId="0" applyBorder="1" applyAlignment="1">
      <alignment horizontal="center" vertical="center" wrapText="1"/>
    </xf>
    <xf numFmtId="0" fontId="2" fillId="0" borderId="28" xfId="0" applyFont="1" applyBorder="1" applyAlignment="1">
      <alignment vertical="center"/>
    </xf>
    <xf numFmtId="0" fontId="0" fillId="0" borderId="28" xfId="0" applyBorder="1" applyAlignment="1">
      <alignment vertical="center"/>
    </xf>
    <xf numFmtId="0" fontId="0" fillId="0" borderId="30" xfId="0" applyBorder="1" applyAlignment="1">
      <alignment vertical="center"/>
    </xf>
    <xf numFmtId="0" fontId="0" fillId="0" borderId="51" xfId="0" applyBorder="1" applyAlignment="1">
      <alignment vertical="center"/>
    </xf>
    <xf numFmtId="0" fontId="0" fillId="0" borderId="33" xfId="0" applyBorder="1" applyAlignment="1">
      <alignment vertical="center"/>
    </xf>
    <xf numFmtId="0" fontId="0" fillId="0" borderId="32" xfId="0" applyBorder="1" applyAlignment="1">
      <alignment vertical="center"/>
    </xf>
    <xf numFmtId="0" fontId="0" fillId="0" borderId="55" xfId="0" applyBorder="1" applyAlignment="1">
      <alignment horizontal="center" vertical="center"/>
    </xf>
    <xf numFmtId="0" fontId="2" fillId="0" borderId="50" xfId="0" applyFont="1" applyBorder="1" applyAlignment="1">
      <alignment horizontal="center" vertical="center"/>
    </xf>
    <xf numFmtId="58" fontId="2" fillId="0" borderId="34" xfId="0" applyNumberFormat="1" applyFont="1" applyBorder="1" applyAlignment="1">
      <alignment horizontal="center" vertical="center" shrinkToFit="1"/>
    </xf>
    <xf numFmtId="58" fontId="2" fillId="0" borderId="57" xfId="0" applyNumberFormat="1" applyFont="1" applyBorder="1" applyAlignment="1">
      <alignment horizontal="center" vertical="center" shrinkToFit="1"/>
    </xf>
    <xf numFmtId="0" fontId="0" fillId="0" borderId="52" xfId="0" applyBorder="1" applyAlignment="1">
      <alignment horizontal="center" vertical="center" shrinkToFit="1"/>
    </xf>
    <xf numFmtId="0" fontId="5" fillId="0" borderId="11" xfId="0" applyFont="1" applyBorder="1" applyAlignment="1">
      <alignment horizontal="center" vertical="center"/>
    </xf>
    <xf numFmtId="0" fontId="5" fillId="0" borderId="12" xfId="0" applyFont="1" applyBorder="1" applyAlignment="1">
      <alignment horizontal="center" vertical="center"/>
    </xf>
    <xf numFmtId="0" fontId="5" fillId="0" borderId="15" xfId="0" applyFont="1" applyBorder="1" applyAlignment="1">
      <alignment horizontal="center" vertical="center"/>
    </xf>
    <xf numFmtId="0" fontId="17" fillId="0" borderId="17" xfId="0" applyFont="1" applyBorder="1" applyAlignment="1">
      <alignment horizontal="left" vertical="top" shrinkToFit="1"/>
    </xf>
    <xf numFmtId="0" fontId="0" fillId="0" borderId="17" xfId="0" applyBorder="1" applyAlignment="1">
      <alignment vertical="top" shrinkToFit="1"/>
    </xf>
    <xf numFmtId="0" fontId="4" fillId="0" borderId="64" xfId="0" applyFont="1" applyBorder="1" applyAlignment="1">
      <alignment horizontal="center" vertical="center" wrapText="1"/>
    </xf>
    <xf numFmtId="0" fontId="4" fillId="0" borderId="6" xfId="0" applyFont="1" applyBorder="1" applyAlignment="1">
      <alignment horizontal="center" vertical="center" wrapText="1"/>
    </xf>
    <xf numFmtId="0" fontId="0" fillId="0" borderId="48" xfId="0" applyBorder="1" applyAlignment="1">
      <alignment horizontal="center" vertical="center"/>
    </xf>
    <xf numFmtId="0" fontId="13" fillId="0" borderId="63" xfId="0" applyFont="1" applyBorder="1" applyAlignment="1">
      <alignment horizontal="center" vertical="center"/>
    </xf>
    <xf numFmtId="0" fontId="0" fillId="0" borderId="59" xfId="0" applyBorder="1" applyAlignment="1">
      <alignment horizontal="center" vertical="center"/>
    </xf>
    <xf numFmtId="0" fontId="4" fillId="0" borderId="3" xfId="0" applyFont="1" applyBorder="1" applyAlignment="1">
      <alignment horizontal="center" vertical="center" wrapText="1"/>
    </xf>
    <xf numFmtId="0" fontId="0" fillId="0" borderId="19" xfId="0" applyBorder="1" applyAlignment="1">
      <alignment horizontal="center" vertical="center"/>
    </xf>
    <xf numFmtId="0" fontId="16" fillId="0" borderId="12" xfId="0" applyFont="1" applyBorder="1" applyAlignment="1">
      <alignment horizontal="left" wrapText="1"/>
    </xf>
    <xf numFmtId="0" fontId="0" fillId="0" borderId="12" xfId="0" applyBorder="1" applyAlignment="1">
      <alignment horizontal="left"/>
    </xf>
    <xf numFmtId="0" fontId="25" fillId="0" borderId="59" xfId="0" applyFont="1" applyBorder="1" applyAlignment="1">
      <alignment horizontal="center" vertical="center" wrapText="1"/>
    </xf>
    <xf numFmtId="0" fontId="25" fillId="0" borderId="9" xfId="0" applyFont="1" applyBorder="1" applyAlignment="1">
      <alignment horizontal="center" vertical="center" wrapText="1"/>
    </xf>
    <xf numFmtId="0" fontId="26" fillId="0" borderId="48" xfId="0" applyFont="1" applyBorder="1" applyAlignment="1">
      <alignment vertical="center"/>
    </xf>
    <xf numFmtId="0" fontId="4" fillId="0" borderId="59" xfId="0" applyFont="1" applyBorder="1" applyAlignment="1">
      <alignment horizontal="center" vertical="center" wrapText="1"/>
    </xf>
    <xf numFmtId="0" fontId="4" fillId="0" borderId="9" xfId="0" applyFont="1" applyBorder="1" applyAlignment="1">
      <alignment horizontal="center" vertical="center" wrapText="1"/>
    </xf>
    <xf numFmtId="0" fontId="0" fillId="0" borderId="48" xfId="0" applyBorder="1" applyAlignment="1">
      <alignment vertical="center"/>
    </xf>
    <xf numFmtId="0" fontId="0" fillId="0" borderId="48" xfId="0" applyBorder="1" applyAlignment="1">
      <alignment horizontal="center" vertical="center" wrapText="1"/>
    </xf>
    <xf numFmtId="0" fontId="4" fillId="0" borderId="61" xfId="0" applyFont="1" applyBorder="1" applyAlignment="1">
      <alignment horizontal="center" vertical="center" wrapText="1"/>
    </xf>
    <xf numFmtId="0" fontId="4" fillId="0" borderId="46" xfId="0" applyFont="1" applyBorder="1" applyAlignment="1">
      <alignment horizontal="center" vertical="center" wrapText="1"/>
    </xf>
    <xf numFmtId="0" fontId="0" fillId="0" borderId="62" xfId="0" applyBorder="1" applyAlignment="1">
      <alignment vertical="center"/>
    </xf>
    <xf numFmtId="0" fontId="0" fillId="0" borderId="59" xfId="0" applyBorder="1" applyAlignment="1"/>
    <xf numFmtId="0" fontId="0" fillId="0" borderId="9" xfId="0" applyBorder="1" applyAlignment="1"/>
    <xf numFmtId="0" fontId="0" fillId="0" borderId="48" xfId="0" applyBorder="1" applyAlignment="1"/>
    <xf numFmtId="0" fontId="4" fillId="0" borderId="58" xfId="0" applyFont="1" applyBorder="1" applyAlignment="1">
      <alignment horizontal="center" vertical="center" wrapText="1"/>
    </xf>
    <xf numFmtId="0" fontId="4" fillId="0" borderId="49" xfId="0" applyFont="1" applyBorder="1" applyAlignment="1">
      <alignment horizontal="center" vertical="center" wrapText="1"/>
    </xf>
    <xf numFmtId="0" fontId="0" fillId="0" borderId="60" xfId="0" applyBorder="1" applyAlignment="1">
      <alignment horizontal="center" vertical="center" wrapText="1"/>
    </xf>
    <xf numFmtId="0" fontId="4" fillId="0" borderId="59" xfId="0" applyFont="1" applyBorder="1" applyAlignment="1">
      <alignment horizontal="left" vertical="center" wrapText="1"/>
    </xf>
    <xf numFmtId="0" fontId="4" fillId="0" borderId="9" xfId="0" applyFont="1" applyBorder="1" applyAlignment="1">
      <alignment horizontal="left" vertical="center" wrapText="1"/>
    </xf>
    <xf numFmtId="0" fontId="0" fillId="0" borderId="48" xfId="0" applyBorder="1" applyAlignment="1">
      <alignment horizontal="left" vertical="center" wrapText="1"/>
    </xf>
    <xf numFmtId="176" fontId="2" fillId="0" borderId="65" xfId="0" applyNumberFormat="1" applyFont="1" applyBorder="1" applyAlignment="1">
      <alignment horizontal="center" vertical="center"/>
    </xf>
    <xf numFmtId="0" fontId="0" fillId="0" borderId="66" xfId="0" applyBorder="1" applyAlignment="1"/>
    <xf numFmtId="0" fontId="0" fillId="0" borderId="67" xfId="0" applyBorder="1" applyAlignment="1"/>
    <xf numFmtId="0" fontId="0" fillId="0" borderId="68" xfId="0" applyBorder="1" applyAlignment="1"/>
    <xf numFmtId="0" fontId="7" fillId="0" borderId="11" xfId="0" applyFont="1" applyBorder="1" applyAlignment="1">
      <alignment horizontal="center" vertical="center"/>
    </xf>
    <xf numFmtId="0" fontId="7" fillId="0" borderId="12" xfId="0" applyFont="1" applyBorder="1" applyAlignment="1">
      <alignment horizontal="center" vertical="center"/>
    </xf>
    <xf numFmtId="0" fontId="0" fillId="0" borderId="15" xfId="0" applyBorder="1" applyAlignment="1">
      <alignment horizontal="center" vertical="center"/>
    </xf>
    <xf numFmtId="0" fontId="6" fillId="0" borderId="0" xfId="0" applyFont="1" applyAlignment="1">
      <alignment horizontal="center" vertical="center"/>
    </xf>
    <xf numFmtId="0" fontId="7" fillId="0" borderId="0" xfId="0" applyFont="1" applyAlignment="1">
      <alignment horizontal="center" vertical="center"/>
    </xf>
    <xf numFmtId="0" fontId="0" fillId="0" borderId="10" xfId="0" applyBorder="1" applyAlignment="1">
      <alignment vertical="center"/>
    </xf>
    <xf numFmtId="38" fontId="2" fillId="0" borderId="20" xfId="2" applyFont="1" applyBorder="1" applyAlignment="1">
      <alignment horizontal="center" vertical="center"/>
    </xf>
    <xf numFmtId="38" fontId="5" fillId="0" borderId="18" xfId="2" applyFont="1" applyBorder="1" applyAlignment="1">
      <alignment horizontal="center" vertical="center"/>
    </xf>
    <xf numFmtId="0" fontId="9" fillId="0" borderId="12" xfId="0" applyFont="1" applyBorder="1"/>
    <xf numFmtId="0" fontId="9" fillId="0" borderId="13" xfId="0" applyFont="1" applyBorder="1"/>
    <xf numFmtId="0" fontId="9" fillId="0" borderId="17" xfId="0" applyFont="1" applyBorder="1"/>
    <xf numFmtId="0" fontId="9" fillId="0" borderId="18" xfId="0" applyFont="1" applyBorder="1"/>
    <xf numFmtId="58" fontId="5" fillId="0" borderId="15" xfId="0" applyNumberFormat="1" applyFont="1" applyBorder="1" applyAlignment="1">
      <alignment horizontal="center" vertical="center" shrinkToFit="1"/>
    </xf>
    <xf numFmtId="58" fontId="5" fillId="0" borderId="16" xfId="0" applyNumberFormat="1" applyFont="1" applyBorder="1" applyAlignment="1">
      <alignment horizontal="center" vertical="center" shrinkToFit="1"/>
    </xf>
    <xf numFmtId="58" fontId="5" fillId="0" borderId="17" xfId="0" applyNumberFormat="1" applyFont="1" applyBorder="1" applyAlignment="1">
      <alignment horizontal="center" vertical="center" shrinkToFit="1"/>
    </xf>
    <xf numFmtId="58" fontId="5" fillId="0" borderId="21" xfId="0" applyNumberFormat="1" applyFont="1" applyBorder="1" applyAlignment="1">
      <alignment horizontal="center" vertical="center" shrinkToFit="1"/>
    </xf>
    <xf numFmtId="58" fontId="2" fillId="0" borderId="5" xfId="0" applyNumberFormat="1" applyFont="1" applyBorder="1" applyAlignment="1">
      <alignment horizontal="center" vertical="center" shrinkToFit="1"/>
    </xf>
    <xf numFmtId="58" fontId="5" fillId="0" borderId="10" xfId="0" applyNumberFormat="1" applyFont="1" applyBorder="1" applyAlignment="1">
      <alignment horizontal="center" vertical="center" shrinkToFit="1"/>
    </xf>
    <xf numFmtId="58" fontId="5" fillId="0" borderId="5" xfId="0" applyNumberFormat="1" applyFont="1" applyBorder="1" applyAlignment="1">
      <alignment horizontal="center" vertical="center" shrinkToFit="1"/>
    </xf>
    <xf numFmtId="0" fontId="0" fillId="0" borderId="66" xfId="0" applyBorder="1"/>
    <xf numFmtId="0" fontId="0" fillId="0" borderId="67" xfId="0" applyBorder="1"/>
    <xf numFmtId="0" fontId="0" fillId="0" borderId="68" xfId="0" applyBorder="1"/>
    <xf numFmtId="0" fontId="5" fillId="0" borderId="24" xfId="0" applyFont="1" applyBorder="1" applyAlignment="1">
      <alignment horizontal="center" vertical="center"/>
    </xf>
    <xf numFmtId="0" fontId="5" fillId="0" borderId="35" xfId="0" applyFont="1" applyBorder="1" applyAlignment="1">
      <alignment horizontal="center" vertical="center"/>
    </xf>
    <xf numFmtId="0" fontId="2" fillId="0" borderId="5" xfId="0" applyFont="1" applyBorder="1" applyAlignment="1">
      <alignment horizontal="center" vertical="center"/>
    </xf>
    <xf numFmtId="38" fontId="2" fillId="0" borderId="20" xfId="2" applyFont="1" applyBorder="1" applyAlignment="1">
      <alignment horizontal="center" vertical="center" shrinkToFit="1"/>
    </xf>
    <xf numFmtId="38" fontId="2" fillId="0" borderId="21" xfId="2" applyFont="1" applyBorder="1" applyAlignment="1">
      <alignment horizontal="center" vertical="center" shrinkToFit="1"/>
    </xf>
    <xf numFmtId="179" fontId="4" fillId="0" borderId="16" xfId="0" applyNumberFormat="1" applyFont="1" applyBorder="1" applyAlignment="1">
      <alignment horizontal="right" vertical="center" shrinkToFit="1"/>
    </xf>
    <xf numFmtId="179" fontId="7" fillId="0" borderId="17" xfId="0" applyNumberFormat="1" applyFont="1" applyBorder="1" applyAlignment="1">
      <alignment vertical="center" shrinkToFit="1"/>
    </xf>
    <xf numFmtId="38" fontId="7" fillId="0" borderId="20" xfId="2" applyFont="1" applyFill="1" applyBorder="1" applyAlignment="1">
      <alignment horizontal="center" vertical="center"/>
    </xf>
    <xf numFmtId="38" fontId="13" fillId="0" borderId="17" xfId="2" applyFont="1" applyBorder="1" applyAlignment="1">
      <alignment horizontal="center" vertical="center"/>
    </xf>
    <xf numFmtId="0" fontId="5" fillId="0" borderId="5" xfId="0" applyFont="1" applyBorder="1" applyAlignment="1">
      <alignment horizontal="center" vertical="center"/>
    </xf>
    <xf numFmtId="49" fontId="2" fillId="0" borderId="84" xfId="0" applyNumberFormat="1" applyFont="1" applyBorder="1" applyAlignment="1">
      <alignment horizontal="center" vertical="center"/>
    </xf>
    <xf numFmtId="49" fontId="2" fillId="0" borderId="86" xfId="0" applyNumberFormat="1" applyFont="1" applyBorder="1" applyAlignment="1">
      <alignment horizontal="center" vertical="center"/>
    </xf>
    <xf numFmtId="0" fontId="2" fillId="0" borderId="3" xfId="0" applyFont="1" applyBorder="1" applyAlignment="1" applyProtection="1">
      <alignment horizontal="left" vertical="center" wrapText="1"/>
      <protection locked="0"/>
    </xf>
    <xf numFmtId="0" fontId="2" fillId="0" borderId="4" xfId="0" applyFont="1" applyBorder="1" applyAlignment="1" applyProtection="1">
      <alignment horizontal="left" vertical="center" wrapText="1"/>
      <protection locked="0"/>
    </xf>
    <xf numFmtId="0" fontId="3" fillId="0" borderId="11" xfId="0" applyFont="1" applyBorder="1" applyAlignment="1">
      <alignment vertical="top"/>
    </xf>
    <xf numFmtId="49" fontId="2" fillId="0" borderId="44" xfId="0" applyNumberFormat="1" applyFont="1" applyBorder="1" applyAlignment="1">
      <alignment horizontal="center" vertical="center"/>
    </xf>
    <xf numFmtId="49" fontId="2" fillId="0" borderId="3" xfId="0" applyNumberFormat="1" applyFont="1" applyBorder="1" applyAlignment="1">
      <alignment horizontal="center" vertical="center"/>
    </xf>
    <xf numFmtId="49" fontId="2" fillId="0" borderId="4" xfId="0" applyNumberFormat="1" applyFont="1" applyBorder="1" applyAlignment="1">
      <alignment horizontal="center" vertical="center"/>
    </xf>
    <xf numFmtId="0" fontId="32" fillId="0" borderId="29" xfId="0" applyFont="1" applyBorder="1" applyAlignment="1">
      <alignment horizontal="left" vertical="center" indent="1"/>
    </xf>
    <xf numFmtId="0" fontId="2" fillId="0" borderId="84" xfId="0" applyFont="1" applyBorder="1" applyAlignment="1">
      <alignment horizontal="center" vertical="center"/>
    </xf>
    <xf numFmtId="0" fontId="2" fillId="0" borderId="44" xfId="0" applyFont="1" applyBorder="1" applyAlignment="1">
      <alignment horizontal="center" vertical="center"/>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2" fillId="0" borderId="54" xfId="0" applyFont="1" applyBorder="1" applyAlignment="1">
      <alignment horizontal="left" vertical="center"/>
    </xf>
    <xf numFmtId="0" fontId="0" fillId="0" borderId="50" xfId="0" applyBorder="1" applyAlignment="1">
      <alignment horizontal="left" vertical="center"/>
    </xf>
    <xf numFmtId="0" fontId="0" fillId="0" borderId="5" xfId="0" applyBorder="1" applyAlignment="1">
      <alignment horizontal="left" vertical="center"/>
    </xf>
    <xf numFmtId="0" fontId="2" fillId="0" borderId="53" xfId="0" applyFont="1" applyBorder="1" applyAlignment="1">
      <alignment horizontal="left" vertical="center"/>
    </xf>
    <xf numFmtId="0" fontId="0" fillId="0" borderId="57" xfId="0" applyBorder="1" applyAlignment="1">
      <alignment horizontal="left" vertical="center"/>
    </xf>
    <xf numFmtId="0" fontId="0" fillId="0" borderId="41" xfId="0" applyBorder="1" applyAlignment="1">
      <alignment horizontal="left" vertical="center"/>
    </xf>
    <xf numFmtId="0" fontId="4" fillId="0" borderId="3" xfId="0" applyFont="1" applyBorder="1" applyAlignment="1">
      <alignment vertical="center"/>
    </xf>
    <xf numFmtId="0" fontId="4" fillId="0" borderId="4" xfId="0" applyFont="1" applyBorder="1" applyAlignment="1">
      <alignment vertical="center"/>
    </xf>
    <xf numFmtId="0" fontId="31" fillId="0" borderId="10" xfId="0" applyFont="1" applyBorder="1" applyAlignment="1">
      <alignment horizontal="left" vertical="center" indent="1"/>
    </xf>
    <xf numFmtId="0" fontId="29" fillId="0" borderId="17" xfId="0" applyFont="1" applyBorder="1" applyAlignment="1">
      <alignment horizontal="left" vertical="top" wrapText="1"/>
    </xf>
    <xf numFmtId="0" fontId="0" fillId="0" borderId="17" xfId="0" applyBorder="1" applyAlignment="1">
      <alignment vertical="top" wrapText="1"/>
    </xf>
    <xf numFmtId="0" fontId="15" fillId="0" borderId="0" xfId="0" applyFont="1" applyAlignment="1">
      <alignment horizontal="right" vertical="top" wrapText="1"/>
    </xf>
    <xf numFmtId="0" fontId="0" fillId="0" borderId="0" xfId="0" applyAlignment="1">
      <alignment horizontal="right" vertical="top"/>
    </xf>
    <xf numFmtId="0" fontId="0" fillId="0" borderId="0" xfId="0"/>
    <xf numFmtId="0" fontId="2" fillId="0" borderId="0" xfId="0" applyFont="1" applyAlignment="1">
      <alignment vertical="top" wrapText="1"/>
    </xf>
    <xf numFmtId="0" fontId="14" fillId="0" borderId="0" xfId="0" applyFont="1" applyAlignment="1">
      <alignment vertical="top"/>
    </xf>
    <xf numFmtId="49" fontId="2" fillId="0" borderId="49" xfId="0" applyNumberFormat="1" applyFont="1" applyBorder="1" applyAlignment="1">
      <alignment horizontal="center" vertical="center"/>
    </xf>
    <xf numFmtId="0" fontId="2" fillId="0" borderId="9" xfId="0" applyFont="1" applyBorder="1" applyAlignment="1" applyProtection="1">
      <alignment horizontal="left" vertical="center" wrapText="1"/>
      <protection locked="0"/>
    </xf>
    <xf numFmtId="49" fontId="2" fillId="0" borderId="9" xfId="0" applyNumberFormat="1" applyFont="1" applyBorder="1" applyAlignment="1">
      <alignment horizontal="center" vertical="center"/>
    </xf>
    <xf numFmtId="0" fontId="0" fillId="0" borderId="47" xfId="0" applyBorder="1" applyAlignment="1">
      <alignment horizontal="center" vertical="center"/>
    </xf>
    <xf numFmtId="0" fontId="0" fillId="0" borderId="59" xfId="0" applyBorder="1"/>
    <xf numFmtId="0" fontId="0" fillId="0" borderId="9" xfId="0" applyBorder="1"/>
    <xf numFmtId="0" fontId="0" fillId="0" borderId="48" xfId="0" applyBorder="1"/>
    <xf numFmtId="38" fontId="34" fillId="0" borderId="20" xfId="2" applyFont="1" applyBorder="1" applyAlignment="1">
      <alignment horizontal="center" vertical="center"/>
    </xf>
    <xf numFmtId="38" fontId="36" fillId="0" borderId="18" xfId="2" applyFont="1" applyBorder="1" applyAlignment="1">
      <alignment horizontal="center" vertical="center"/>
    </xf>
    <xf numFmtId="179" fontId="34" fillId="0" borderId="20" xfId="0" applyNumberFormat="1" applyFont="1" applyBorder="1" applyAlignment="1">
      <alignment horizontal="right" vertical="center" shrinkToFit="1"/>
    </xf>
    <xf numFmtId="179" fontId="34" fillId="0" borderId="17" xfId="0" applyNumberFormat="1" applyFont="1" applyBorder="1" applyAlignment="1">
      <alignment vertical="center" shrinkToFit="1"/>
    </xf>
    <xf numFmtId="38" fontId="37" fillId="0" borderId="20" xfId="2" applyFont="1" applyFill="1" applyBorder="1" applyAlignment="1">
      <alignment horizontal="right" vertical="center"/>
    </xf>
    <xf numFmtId="38" fontId="38" fillId="0" borderId="17" xfId="2" applyFont="1" applyBorder="1" applyAlignment="1">
      <alignment horizontal="right" vertical="center"/>
    </xf>
    <xf numFmtId="38" fontId="5" fillId="0" borderId="17" xfId="2" applyFont="1" applyBorder="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34" fillId="0" borderId="53" xfId="0" applyFont="1" applyBorder="1" applyAlignment="1">
      <alignment horizontal="left" vertical="center"/>
    </xf>
    <xf numFmtId="0" fontId="35" fillId="0" borderId="53" xfId="0" applyFont="1" applyBorder="1" applyAlignment="1">
      <alignment horizontal="left" vertical="center" indent="1"/>
    </xf>
  </cellXfs>
  <cellStyles count="3">
    <cellStyle name="桁区切り" xfId="2" builtinId="6"/>
    <cellStyle name="標準" xfId="0" builtinId="0"/>
    <cellStyle name="標準 2" xfId="1" xr:uid="{00000000-0005-0000-0000-000001000000}"/>
  </cellStyles>
  <dxfs count="174">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6"/>
        </patternFill>
      </fill>
    </dxf>
    <dxf>
      <fill>
        <patternFill>
          <bgColor indexed="46"/>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6"/>
        </patternFill>
      </fill>
    </dxf>
    <dxf>
      <fill>
        <patternFill>
          <bgColor indexed="46"/>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rgb="FFCC99FF"/>
        </patternFill>
      </fill>
    </dxf>
    <dxf>
      <fill>
        <patternFill>
          <bgColor rgb="FFCC99FF"/>
        </patternFill>
      </fill>
    </dxf>
    <dxf>
      <fill>
        <patternFill>
          <bgColor rgb="FFCC99FF"/>
        </patternFill>
      </fill>
    </dxf>
    <dxf>
      <font>
        <color theme="0"/>
      </font>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indexed="41"/>
        </patternFill>
      </fill>
    </dxf>
    <dxf>
      <fill>
        <patternFill>
          <bgColor rgb="FFCC99FF"/>
        </patternFill>
      </fill>
    </dxf>
    <dxf>
      <fill>
        <patternFill>
          <bgColor rgb="FFCC99FF"/>
        </patternFill>
      </fill>
    </dxf>
  </dxfs>
  <tableStyles count="0" defaultTableStyle="TableStyleMedium2" defaultPivotStyle="PivotStyleLight16"/>
  <colors>
    <mruColors>
      <color rgb="FFCC99FF"/>
      <color rgb="FF0000FF"/>
      <color rgb="FFCCFFFF"/>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10</xdr:col>
      <xdr:colOff>361950</xdr:colOff>
      <xdr:row>9</xdr:row>
      <xdr:rowOff>247650</xdr:rowOff>
    </xdr:from>
    <xdr:to>
      <xdr:col>26</xdr:col>
      <xdr:colOff>66676</xdr:colOff>
      <xdr:row>21</xdr:row>
      <xdr:rowOff>133351</xdr:rowOff>
    </xdr:to>
    <xdr:cxnSp macro="">
      <xdr:nvCxnSpPr>
        <xdr:cNvPr id="2" name="直線矢印コネクタ 1">
          <a:extLst>
            <a:ext uri="{FF2B5EF4-FFF2-40B4-BE49-F238E27FC236}">
              <a16:creationId xmlns:a16="http://schemas.microsoft.com/office/drawing/2014/main" id="{A3BF26C9-DA6A-4A7D-B763-2AD22EBC4BEB}"/>
            </a:ext>
          </a:extLst>
        </xdr:cNvPr>
        <xdr:cNvCxnSpPr/>
      </xdr:nvCxnSpPr>
      <xdr:spPr bwMode="auto">
        <a:xfrm flipH="1" flipV="1">
          <a:off x="4219575" y="2847975"/>
          <a:ext cx="6067426" cy="3200401"/>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rgbClr val="0000FF"/>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21</xdr:col>
      <xdr:colOff>152401</xdr:colOff>
      <xdr:row>19</xdr:row>
      <xdr:rowOff>266700</xdr:rowOff>
    </xdr:from>
    <xdr:to>
      <xdr:col>27</xdr:col>
      <xdr:colOff>161926</xdr:colOff>
      <xdr:row>21</xdr:row>
      <xdr:rowOff>9525</xdr:rowOff>
    </xdr:to>
    <xdr:sp macro="" textlink="">
      <xdr:nvSpPr>
        <xdr:cNvPr id="3" name="フローチャート: 代替処理 37">
          <a:extLst>
            <a:ext uri="{FF2B5EF4-FFF2-40B4-BE49-F238E27FC236}">
              <a16:creationId xmlns:a16="http://schemas.microsoft.com/office/drawing/2014/main" id="{122B330E-BA39-488A-BC1F-5647C6170334}"/>
            </a:ext>
          </a:extLst>
        </xdr:cNvPr>
        <xdr:cNvSpPr/>
      </xdr:nvSpPr>
      <xdr:spPr bwMode="auto">
        <a:xfrm>
          <a:off x="7839076" y="5629275"/>
          <a:ext cx="2895600" cy="295275"/>
        </a:xfrm>
        <a:prstGeom prst="flowChartAlternateProcess">
          <a:avLst/>
        </a:prstGeom>
        <a:solidFill>
          <a:srgbClr xmlns:mc="http://schemas.openxmlformats.org/markup-compatibility/2006" xmlns:a14="http://schemas.microsoft.com/office/drawing/2010/main" val="FFFFFF" mc:Ignorable="a14" a14:legacySpreadsheetColorIndex="9"/>
        </a:solidFill>
        <a:ln w="9525" cap="flat" cmpd="sng" algn="ctr">
          <a:solidFill>
            <a:srgbClr val="0000FF"/>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200" b="1">
              <a:solidFill>
                <a:srgbClr val="0070C0"/>
              </a:solidFill>
            </a:rPr>
            <a:t>予定する業務内容の番号を記入</a:t>
          </a:r>
          <a:endParaRPr kumimoji="1" lang="en-US" altLang="ja-JP" sz="1200" b="1">
            <a:solidFill>
              <a:srgbClr val="0070C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21</xdr:col>
      <xdr:colOff>342900</xdr:colOff>
      <xdr:row>29</xdr:row>
      <xdr:rowOff>219075</xdr:rowOff>
    </xdr:from>
    <xdr:to>
      <xdr:col>24</xdr:col>
      <xdr:colOff>457200</xdr:colOff>
      <xdr:row>31</xdr:row>
      <xdr:rowOff>38100</xdr:rowOff>
    </xdr:to>
    <xdr:sp macro="" textlink="">
      <xdr:nvSpPr>
        <xdr:cNvPr id="2" name="角丸四角形吹き出し 1">
          <a:extLst>
            <a:ext uri="{FF2B5EF4-FFF2-40B4-BE49-F238E27FC236}">
              <a16:creationId xmlns:a16="http://schemas.microsoft.com/office/drawing/2014/main" id="{675379D8-C240-43EA-9D79-9D03E65530C5}"/>
            </a:ext>
          </a:extLst>
        </xdr:cNvPr>
        <xdr:cNvSpPr/>
      </xdr:nvSpPr>
      <xdr:spPr bwMode="auto">
        <a:xfrm>
          <a:off x="8029575" y="8343900"/>
          <a:ext cx="1790700" cy="371475"/>
        </a:xfrm>
        <a:prstGeom prst="wedgeRoundRectCallout">
          <a:avLst>
            <a:gd name="adj1" fmla="val 31975"/>
            <a:gd name="adj2" fmla="val -144852"/>
            <a:gd name="adj3" fmla="val 16667"/>
          </a:avLst>
        </a:prstGeom>
        <a:noFill/>
        <a:ln w="9525" cap="flat" cmpd="sng" algn="ctr">
          <a:solidFill>
            <a:schemeClr val="accent2"/>
          </a:solidFill>
          <a:prstDash val="sysDash"/>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accent2"/>
            </a:solidFill>
          </a:endParaRPr>
        </a:p>
      </xdr:txBody>
    </xdr:sp>
    <xdr:clientData/>
  </xdr:twoCellAnchor>
  <xdr:twoCellAnchor>
    <xdr:from>
      <xdr:col>24</xdr:col>
      <xdr:colOff>38100</xdr:colOff>
      <xdr:row>29</xdr:row>
      <xdr:rowOff>133350</xdr:rowOff>
    </xdr:from>
    <xdr:to>
      <xdr:col>24</xdr:col>
      <xdr:colOff>457200</xdr:colOff>
      <xdr:row>30</xdr:row>
      <xdr:rowOff>228600</xdr:rowOff>
    </xdr:to>
    <xdr:sp macro="" textlink="">
      <xdr:nvSpPr>
        <xdr:cNvPr id="3" name="角丸四角形吹き出し 2">
          <a:extLst>
            <a:ext uri="{FF2B5EF4-FFF2-40B4-BE49-F238E27FC236}">
              <a16:creationId xmlns:a16="http://schemas.microsoft.com/office/drawing/2014/main" id="{43F06E1A-7E08-4F63-A258-CB9E93C003F8}"/>
            </a:ext>
          </a:extLst>
        </xdr:cNvPr>
        <xdr:cNvSpPr/>
      </xdr:nvSpPr>
      <xdr:spPr bwMode="auto">
        <a:xfrm>
          <a:off x="9401175" y="8258175"/>
          <a:ext cx="419100" cy="371475"/>
        </a:xfrm>
        <a:prstGeom prst="wedgeRoundRectCallout">
          <a:avLst>
            <a:gd name="adj1" fmla="val 246261"/>
            <a:gd name="adj2" fmla="val -393571"/>
            <a:gd name="adj3" fmla="val 16667"/>
          </a:avLst>
        </a:prstGeom>
        <a:noFill/>
        <a:ln w="9525" cap="flat" cmpd="sng" algn="ctr">
          <a:solidFill>
            <a:schemeClr val="accent2"/>
          </a:solidFill>
          <a:prstDash val="sysDash"/>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accent2"/>
            </a:solidFill>
          </a:endParaRPr>
        </a:p>
      </xdr:txBody>
    </xdr:sp>
    <xdr:clientData/>
  </xdr:twoCellAnchor>
  <xdr:twoCellAnchor>
    <xdr:from>
      <xdr:col>2</xdr:col>
      <xdr:colOff>9526</xdr:colOff>
      <xdr:row>19</xdr:row>
      <xdr:rowOff>76200</xdr:rowOff>
    </xdr:from>
    <xdr:to>
      <xdr:col>8</xdr:col>
      <xdr:colOff>171451</xdr:colOff>
      <xdr:row>21</xdr:row>
      <xdr:rowOff>19050</xdr:rowOff>
    </xdr:to>
    <xdr:sp macro="" textlink="">
      <xdr:nvSpPr>
        <xdr:cNvPr id="4" name="角丸四角形吹き出し 3">
          <a:extLst>
            <a:ext uri="{FF2B5EF4-FFF2-40B4-BE49-F238E27FC236}">
              <a16:creationId xmlns:a16="http://schemas.microsoft.com/office/drawing/2014/main" id="{D5799C44-3FC9-465A-B632-3BF41F9A7B4A}"/>
            </a:ext>
          </a:extLst>
        </xdr:cNvPr>
        <xdr:cNvSpPr/>
      </xdr:nvSpPr>
      <xdr:spPr bwMode="auto">
        <a:xfrm>
          <a:off x="409576" y="5438775"/>
          <a:ext cx="2381250" cy="495300"/>
        </a:xfrm>
        <a:prstGeom prst="wedgeRoundRectCallout">
          <a:avLst>
            <a:gd name="adj1" fmla="val 41208"/>
            <a:gd name="adj2" fmla="val -103186"/>
            <a:gd name="adj3" fmla="val 16667"/>
          </a:avLst>
        </a:prstGeom>
        <a:noFill/>
        <a:ln w="9525" cap="flat" cmpd="sng" algn="ctr">
          <a:solidFill>
            <a:schemeClr val="accent2"/>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accent2"/>
            </a:solidFill>
          </a:endParaRPr>
        </a:p>
      </xdr:txBody>
    </xdr:sp>
    <xdr:clientData/>
  </xdr:twoCellAnchor>
  <xdr:twoCellAnchor>
    <xdr:from>
      <xdr:col>32</xdr:col>
      <xdr:colOff>484095</xdr:colOff>
      <xdr:row>3</xdr:row>
      <xdr:rowOff>95249</xdr:rowOff>
    </xdr:from>
    <xdr:to>
      <xdr:col>33</xdr:col>
      <xdr:colOff>336176</xdr:colOff>
      <xdr:row>5</xdr:row>
      <xdr:rowOff>13446</xdr:rowOff>
    </xdr:to>
    <xdr:sp macro="" textlink="">
      <xdr:nvSpPr>
        <xdr:cNvPr id="5" name="円/楕円 3">
          <a:extLst>
            <a:ext uri="{FF2B5EF4-FFF2-40B4-BE49-F238E27FC236}">
              <a16:creationId xmlns:a16="http://schemas.microsoft.com/office/drawing/2014/main" id="{13D96272-F878-4B4E-93C4-C1E42510C5A8}"/>
            </a:ext>
          </a:extLst>
        </xdr:cNvPr>
        <xdr:cNvSpPr/>
      </xdr:nvSpPr>
      <xdr:spPr bwMode="auto">
        <a:xfrm>
          <a:off x="14190570" y="1038224"/>
          <a:ext cx="537881" cy="470647"/>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l"/>
          <a:r>
            <a:rPr kumimoji="1" lang="ja-JP" altLang="en-US" sz="1400">
              <a:solidFill>
                <a:srgbClr val="FF0000"/>
              </a:solidFill>
              <a:latin typeface="ＭＳ 明朝" panose="02020609040205080304" pitchFamily="17" charset="-128"/>
              <a:ea typeface="ＭＳ 明朝" panose="02020609040205080304" pitchFamily="17" charset="-128"/>
            </a:rPr>
            <a:t>Ａ</a:t>
          </a:r>
        </a:p>
      </xdr:txBody>
    </xdr:sp>
    <xdr:clientData/>
  </xdr:twoCellAnchor>
  <xdr:twoCellAnchor>
    <xdr:from>
      <xdr:col>31</xdr:col>
      <xdr:colOff>654424</xdr:colOff>
      <xdr:row>3</xdr:row>
      <xdr:rowOff>16808</xdr:rowOff>
    </xdr:from>
    <xdr:to>
      <xdr:col>32</xdr:col>
      <xdr:colOff>383242</xdr:colOff>
      <xdr:row>5</xdr:row>
      <xdr:rowOff>2241</xdr:rowOff>
    </xdr:to>
    <xdr:sp macro="" textlink="">
      <xdr:nvSpPr>
        <xdr:cNvPr id="6" name="円/楕円 4">
          <a:extLst>
            <a:ext uri="{FF2B5EF4-FFF2-40B4-BE49-F238E27FC236}">
              <a16:creationId xmlns:a16="http://schemas.microsoft.com/office/drawing/2014/main" id="{44D686CE-BB72-480C-A207-18395DD5A4D1}"/>
            </a:ext>
          </a:extLst>
        </xdr:cNvPr>
        <xdr:cNvSpPr/>
      </xdr:nvSpPr>
      <xdr:spPr bwMode="auto">
        <a:xfrm>
          <a:off x="13675099" y="959783"/>
          <a:ext cx="414618" cy="537883"/>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l"/>
          <a:r>
            <a:rPr kumimoji="1" lang="ja-JP" altLang="en-US" sz="1400">
              <a:solidFill>
                <a:srgbClr val="FF0000"/>
              </a:solidFill>
              <a:latin typeface="ＭＳ 明朝" panose="02020609040205080304" pitchFamily="17" charset="-128"/>
              <a:ea typeface="ＭＳ 明朝" panose="02020609040205080304" pitchFamily="17" charset="-128"/>
            </a:rPr>
            <a:t>Ｂ</a:t>
          </a:r>
        </a:p>
      </xdr:txBody>
    </xdr:sp>
    <xdr:clientData/>
  </xdr:twoCellAnchor>
  <xdr:twoCellAnchor>
    <xdr:from>
      <xdr:col>31</xdr:col>
      <xdr:colOff>116541</xdr:colOff>
      <xdr:row>3</xdr:row>
      <xdr:rowOff>84044</xdr:rowOff>
    </xdr:from>
    <xdr:to>
      <xdr:col>31</xdr:col>
      <xdr:colOff>665629</xdr:colOff>
      <xdr:row>5</xdr:row>
      <xdr:rowOff>13447</xdr:rowOff>
    </xdr:to>
    <xdr:sp macro="" textlink="">
      <xdr:nvSpPr>
        <xdr:cNvPr id="7" name="円/楕円 6">
          <a:extLst>
            <a:ext uri="{FF2B5EF4-FFF2-40B4-BE49-F238E27FC236}">
              <a16:creationId xmlns:a16="http://schemas.microsoft.com/office/drawing/2014/main" id="{46A0804B-AABE-46DB-841A-2F4B32F62224}"/>
            </a:ext>
          </a:extLst>
        </xdr:cNvPr>
        <xdr:cNvSpPr/>
      </xdr:nvSpPr>
      <xdr:spPr bwMode="auto">
        <a:xfrm>
          <a:off x="13137216" y="1027019"/>
          <a:ext cx="549088" cy="481853"/>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l"/>
          <a:r>
            <a:rPr kumimoji="1" lang="ja-JP" altLang="en-US" sz="1400">
              <a:solidFill>
                <a:srgbClr val="FF0000"/>
              </a:solidFill>
              <a:latin typeface="ＭＳ 明朝" panose="02020609040205080304" pitchFamily="17" charset="-128"/>
              <a:ea typeface="ＭＳ 明朝" panose="02020609040205080304" pitchFamily="17" charset="-128"/>
            </a:rPr>
            <a:t>Ｃ</a:t>
          </a:r>
        </a:p>
      </xdr:txBody>
    </xdr:sp>
    <xdr:clientData/>
  </xdr:twoCellAnchor>
  <xdr:twoCellAnchor>
    <xdr:from>
      <xdr:col>30</xdr:col>
      <xdr:colOff>197223</xdr:colOff>
      <xdr:row>2</xdr:row>
      <xdr:rowOff>259976</xdr:rowOff>
    </xdr:from>
    <xdr:to>
      <xdr:col>31</xdr:col>
      <xdr:colOff>150158</xdr:colOff>
      <xdr:row>4</xdr:row>
      <xdr:rowOff>188819</xdr:rowOff>
    </xdr:to>
    <xdr:sp macro="" textlink="">
      <xdr:nvSpPr>
        <xdr:cNvPr id="8" name="円/楕円 7">
          <a:extLst>
            <a:ext uri="{FF2B5EF4-FFF2-40B4-BE49-F238E27FC236}">
              <a16:creationId xmlns:a16="http://schemas.microsoft.com/office/drawing/2014/main" id="{24C95EF9-60C7-43ED-B358-D0B7C1EEAE3F}"/>
            </a:ext>
          </a:extLst>
        </xdr:cNvPr>
        <xdr:cNvSpPr/>
      </xdr:nvSpPr>
      <xdr:spPr bwMode="auto">
        <a:xfrm>
          <a:off x="12532098" y="802901"/>
          <a:ext cx="638735" cy="605118"/>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l"/>
          <a:r>
            <a:rPr kumimoji="1" lang="ja-JP" altLang="en-US" sz="1400">
              <a:solidFill>
                <a:srgbClr val="FF0000"/>
              </a:solidFill>
              <a:latin typeface="ＭＳ 明朝" panose="02020609040205080304" pitchFamily="17" charset="-128"/>
              <a:ea typeface="ＭＳ 明朝" panose="02020609040205080304" pitchFamily="17" charset="-128"/>
            </a:rPr>
            <a:t>Ｄ</a:t>
          </a:r>
        </a:p>
      </xdr:txBody>
    </xdr:sp>
    <xdr:clientData/>
  </xdr:twoCellAnchor>
  <xdr:twoCellAnchor>
    <xdr:from>
      <xdr:col>29</xdr:col>
      <xdr:colOff>76200</xdr:colOff>
      <xdr:row>1</xdr:row>
      <xdr:rowOff>238125</xdr:rowOff>
    </xdr:from>
    <xdr:to>
      <xdr:col>30</xdr:col>
      <xdr:colOff>174812</xdr:colOff>
      <xdr:row>4</xdr:row>
      <xdr:rowOff>43143</xdr:rowOff>
    </xdr:to>
    <xdr:sp macro="" textlink="">
      <xdr:nvSpPr>
        <xdr:cNvPr id="9" name="円/楕円 8">
          <a:extLst>
            <a:ext uri="{FF2B5EF4-FFF2-40B4-BE49-F238E27FC236}">
              <a16:creationId xmlns:a16="http://schemas.microsoft.com/office/drawing/2014/main" id="{3B93E41C-EF8F-44C3-B2AF-B23A29F3F0A0}"/>
            </a:ext>
          </a:extLst>
        </xdr:cNvPr>
        <xdr:cNvSpPr/>
      </xdr:nvSpPr>
      <xdr:spPr bwMode="auto">
        <a:xfrm>
          <a:off x="11725275" y="466725"/>
          <a:ext cx="784412" cy="795618"/>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l"/>
          <a:r>
            <a:rPr kumimoji="1" lang="ja-JP" altLang="en-US" sz="1400">
              <a:solidFill>
                <a:srgbClr val="FF0000"/>
              </a:solidFill>
              <a:latin typeface="ＭＳ 明朝" panose="02020609040205080304" pitchFamily="17" charset="-128"/>
              <a:ea typeface="ＭＳ 明朝" panose="02020609040205080304" pitchFamily="17" charset="-128"/>
            </a:rPr>
            <a:t>Ｅ</a:t>
          </a:r>
        </a:p>
      </xdr:txBody>
    </xdr:sp>
    <xdr:clientData/>
  </xdr:twoCellAnchor>
  <xdr:twoCellAnchor>
    <xdr:from>
      <xdr:col>8</xdr:col>
      <xdr:colOff>47624</xdr:colOff>
      <xdr:row>9</xdr:row>
      <xdr:rowOff>0</xdr:rowOff>
    </xdr:from>
    <xdr:to>
      <xdr:col>8</xdr:col>
      <xdr:colOff>504825</xdr:colOff>
      <xdr:row>10</xdr:row>
      <xdr:rowOff>266700</xdr:rowOff>
    </xdr:to>
    <xdr:sp macro="" textlink="">
      <xdr:nvSpPr>
        <xdr:cNvPr id="10" name="円/楕円 2">
          <a:extLst>
            <a:ext uri="{FF2B5EF4-FFF2-40B4-BE49-F238E27FC236}">
              <a16:creationId xmlns:a16="http://schemas.microsoft.com/office/drawing/2014/main" id="{E202CE15-F826-4C1B-8D29-A808660F3CC6}"/>
            </a:ext>
          </a:extLst>
        </xdr:cNvPr>
        <xdr:cNvSpPr/>
      </xdr:nvSpPr>
      <xdr:spPr bwMode="auto">
        <a:xfrm>
          <a:off x="2666999" y="2600325"/>
          <a:ext cx="457201" cy="54292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昭和</a:t>
          </a:r>
        </a:p>
      </xdr:txBody>
    </xdr:sp>
    <xdr:clientData/>
  </xdr:twoCellAnchor>
  <xdr:twoCellAnchor>
    <xdr:from>
      <xdr:col>2</xdr:col>
      <xdr:colOff>99733</xdr:colOff>
      <xdr:row>13</xdr:row>
      <xdr:rowOff>142875</xdr:rowOff>
    </xdr:from>
    <xdr:to>
      <xdr:col>6</xdr:col>
      <xdr:colOff>5043</xdr:colOff>
      <xdr:row>13</xdr:row>
      <xdr:rowOff>198905</xdr:rowOff>
    </xdr:to>
    <xdr:cxnSp macro="">
      <xdr:nvCxnSpPr>
        <xdr:cNvPr id="11" name="直線コネクタ 10">
          <a:extLst>
            <a:ext uri="{FF2B5EF4-FFF2-40B4-BE49-F238E27FC236}">
              <a16:creationId xmlns:a16="http://schemas.microsoft.com/office/drawing/2014/main" id="{0798D5CB-8226-4B04-9693-DD367CC7EE5F}"/>
            </a:ext>
          </a:extLst>
        </xdr:cNvPr>
        <xdr:cNvCxnSpPr/>
      </xdr:nvCxnSpPr>
      <xdr:spPr bwMode="auto">
        <a:xfrm>
          <a:off x="499783" y="3848100"/>
          <a:ext cx="1400735" cy="56030"/>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xdr:col>
      <xdr:colOff>142875</xdr:colOff>
      <xdr:row>13</xdr:row>
      <xdr:rowOff>210111</xdr:rowOff>
    </xdr:from>
    <xdr:to>
      <xdr:col>5</xdr:col>
      <xdr:colOff>176491</xdr:colOff>
      <xdr:row>13</xdr:row>
      <xdr:rowOff>266140</xdr:rowOff>
    </xdr:to>
    <xdr:cxnSp macro="">
      <xdr:nvCxnSpPr>
        <xdr:cNvPr id="12" name="直線コネクタ 11">
          <a:extLst>
            <a:ext uri="{FF2B5EF4-FFF2-40B4-BE49-F238E27FC236}">
              <a16:creationId xmlns:a16="http://schemas.microsoft.com/office/drawing/2014/main" id="{8A56BCFA-4115-4754-BE82-687206B32F9F}"/>
            </a:ext>
          </a:extLst>
        </xdr:cNvPr>
        <xdr:cNvCxnSpPr/>
      </xdr:nvCxnSpPr>
      <xdr:spPr bwMode="auto">
        <a:xfrm>
          <a:off x="342900" y="3915336"/>
          <a:ext cx="1367116" cy="56029"/>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2568</xdr:colOff>
      <xdr:row>12</xdr:row>
      <xdr:rowOff>258288</xdr:rowOff>
    </xdr:from>
    <xdr:to>
      <xdr:col>13</xdr:col>
      <xdr:colOff>24532</xdr:colOff>
      <xdr:row>15</xdr:row>
      <xdr:rowOff>84735</xdr:rowOff>
    </xdr:to>
    <xdr:sp macro="" textlink="">
      <xdr:nvSpPr>
        <xdr:cNvPr id="13" name="テキスト ボックス 12">
          <a:extLst>
            <a:ext uri="{FF2B5EF4-FFF2-40B4-BE49-F238E27FC236}">
              <a16:creationId xmlns:a16="http://schemas.microsoft.com/office/drawing/2014/main" id="{999E79F0-ED43-4F51-A3BF-236C7A502CF7}"/>
            </a:ext>
          </a:extLst>
        </xdr:cNvPr>
        <xdr:cNvSpPr txBox="1"/>
      </xdr:nvSpPr>
      <xdr:spPr>
        <a:xfrm rot="21449499">
          <a:off x="4288818" y="3687288"/>
          <a:ext cx="831589" cy="655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HGS行書体" panose="03000600000000000000" pitchFamily="66" charset="-128"/>
              <a:ea typeface="HGS行書体" panose="03000600000000000000" pitchFamily="66" charset="-128"/>
            </a:rPr>
            <a:t>申請者の都合により取消</a:t>
          </a:r>
          <a:endParaRPr kumimoji="1" lang="en-US" altLang="ja-JP" sz="1100">
            <a:solidFill>
              <a:sysClr val="windowText" lastClr="000000"/>
            </a:solidFill>
            <a:latin typeface="HGS行書体" panose="03000600000000000000" pitchFamily="66" charset="-128"/>
            <a:ea typeface="HGS行書体" panose="03000600000000000000" pitchFamily="66" charset="-128"/>
          </a:endParaRPr>
        </a:p>
        <a:p>
          <a:endParaRPr kumimoji="1" lang="ja-JP" altLang="en-US" sz="1100">
            <a:solidFill>
              <a:srgbClr val="FF0000"/>
            </a:solidFill>
            <a:latin typeface="HGS行書体" panose="03000600000000000000" pitchFamily="66" charset="-128"/>
            <a:ea typeface="HGS行書体" panose="03000600000000000000" pitchFamily="66" charset="-128"/>
          </a:endParaRPr>
        </a:p>
      </xdr:txBody>
    </xdr:sp>
    <xdr:clientData/>
  </xdr:twoCellAnchor>
  <xdr:twoCellAnchor>
    <xdr:from>
      <xdr:col>10</xdr:col>
      <xdr:colOff>71158</xdr:colOff>
      <xdr:row>23</xdr:row>
      <xdr:rowOff>133350</xdr:rowOff>
    </xdr:from>
    <xdr:to>
      <xdr:col>11</xdr:col>
      <xdr:colOff>47625</xdr:colOff>
      <xdr:row>23</xdr:row>
      <xdr:rowOff>161925</xdr:rowOff>
    </xdr:to>
    <xdr:cxnSp macro="">
      <xdr:nvCxnSpPr>
        <xdr:cNvPr id="14" name="直線コネクタ 13">
          <a:extLst>
            <a:ext uri="{FF2B5EF4-FFF2-40B4-BE49-F238E27FC236}">
              <a16:creationId xmlns:a16="http://schemas.microsoft.com/office/drawing/2014/main" id="{D84EEE1E-753B-4898-B2DF-16A7A5574D75}"/>
            </a:ext>
          </a:extLst>
        </xdr:cNvPr>
        <xdr:cNvCxnSpPr/>
      </xdr:nvCxnSpPr>
      <xdr:spPr bwMode="auto">
        <a:xfrm>
          <a:off x="3928783" y="6600825"/>
          <a:ext cx="405092" cy="28575"/>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38100</xdr:colOff>
      <xdr:row>23</xdr:row>
      <xdr:rowOff>171450</xdr:rowOff>
    </xdr:from>
    <xdr:to>
      <xdr:col>10</xdr:col>
      <xdr:colOff>342900</xdr:colOff>
      <xdr:row>23</xdr:row>
      <xdr:rowOff>190500</xdr:rowOff>
    </xdr:to>
    <xdr:cxnSp macro="">
      <xdr:nvCxnSpPr>
        <xdr:cNvPr id="15" name="直線コネクタ 14">
          <a:extLst>
            <a:ext uri="{FF2B5EF4-FFF2-40B4-BE49-F238E27FC236}">
              <a16:creationId xmlns:a16="http://schemas.microsoft.com/office/drawing/2014/main" id="{4A37ABAF-FC0C-4F60-AFC9-4D7270A36E39}"/>
            </a:ext>
          </a:extLst>
        </xdr:cNvPr>
        <xdr:cNvCxnSpPr/>
      </xdr:nvCxnSpPr>
      <xdr:spPr bwMode="auto">
        <a:xfrm>
          <a:off x="3895725" y="6638925"/>
          <a:ext cx="304800" cy="19050"/>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19051</xdr:colOff>
      <xdr:row>23</xdr:row>
      <xdr:rowOff>209550</xdr:rowOff>
    </xdr:from>
    <xdr:to>
      <xdr:col>11</xdr:col>
      <xdr:colOff>28576</xdr:colOff>
      <xdr:row>24</xdr:row>
      <xdr:rowOff>266700</xdr:rowOff>
    </xdr:to>
    <xdr:sp macro="" textlink="">
      <xdr:nvSpPr>
        <xdr:cNvPr id="16" name="テキスト ボックス 15">
          <a:extLst>
            <a:ext uri="{FF2B5EF4-FFF2-40B4-BE49-F238E27FC236}">
              <a16:creationId xmlns:a16="http://schemas.microsoft.com/office/drawing/2014/main" id="{C2B6716F-1D07-4304-8BE3-B081F08CE034}"/>
            </a:ext>
          </a:extLst>
        </xdr:cNvPr>
        <xdr:cNvSpPr txBox="1"/>
      </xdr:nvSpPr>
      <xdr:spPr>
        <a:xfrm>
          <a:off x="3876676" y="6677025"/>
          <a:ext cx="43815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S行書体" panose="03000600000000000000" pitchFamily="66" charset="-128"/>
              <a:ea typeface="HGS行書体" panose="03000600000000000000" pitchFamily="66" charset="-128"/>
            </a:rPr>
            <a:t>①</a:t>
          </a:r>
        </a:p>
      </xdr:txBody>
    </xdr:sp>
    <xdr:clientData/>
  </xdr:twoCellAnchor>
  <xdr:twoCellAnchor>
    <xdr:from>
      <xdr:col>22</xdr:col>
      <xdr:colOff>19050</xdr:colOff>
      <xdr:row>6</xdr:row>
      <xdr:rowOff>266700</xdr:rowOff>
    </xdr:from>
    <xdr:to>
      <xdr:col>22</xdr:col>
      <xdr:colOff>400049</xdr:colOff>
      <xdr:row>9</xdr:row>
      <xdr:rowOff>54349</xdr:rowOff>
    </xdr:to>
    <xdr:sp macro="" textlink="">
      <xdr:nvSpPr>
        <xdr:cNvPr id="17" name="円/楕円 39">
          <a:extLst>
            <a:ext uri="{FF2B5EF4-FFF2-40B4-BE49-F238E27FC236}">
              <a16:creationId xmlns:a16="http://schemas.microsoft.com/office/drawing/2014/main" id="{87BD985E-2FAB-41D1-928B-ABD7398B7C94}"/>
            </a:ext>
          </a:extLst>
        </xdr:cNvPr>
        <xdr:cNvSpPr/>
      </xdr:nvSpPr>
      <xdr:spPr bwMode="auto">
        <a:xfrm>
          <a:off x="8324850" y="2038350"/>
          <a:ext cx="380999" cy="616324"/>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ＤＦ特太ゴシック体" panose="020B0509000000000000" pitchFamily="49" charset="-128"/>
              <a:ea typeface="ＤＦ特太ゴシック体" panose="020B0509000000000000" pitchFamily="49" charset="-128"/>
            </a:rPr>
            <a:t>荒牧</a:t>
          </a:r>
        </a:p>
      </xdr:txBody>
    </xdr:sp>
    <xdr:clientData/>
  </xdr:twoCellAnchor>
  <xdr:twoCellAnchor>
    <xdr:from>
      <xdr:col>23</xdr:col>
      <xdr:colOff>410100</xdr:colOff>
      <xdr:row>6</xdr:row>
      <xdr:rowOff>216355</xdr:rowOff>
    </xdr:from>
    <xdr:to>
      <xdr:col>26</xdr:col>
      <xdr:colOff>202852</xdr:colOff>
      <xdr:row>8</xdr:row>
      <xdr:rowOff>251344</xdr:rowOff>
    </xdr:to>
    <xdr:sp macro="" textlink="">
      <xdr:nvSpPr>
        <xdr:cNvPr id="18" name="テキスト ボックス 17">
          <a:extLst>
            <a:ext uri="{FF2B5EF4-FFF2-40B4-BE49-F238E27FC236}">
              <a16:creationId xmlns:a16="http://schemas.microsoft.com/office/drawing/2014/main" id="{B8655776-E6F4-410E-A757-62A3CCC5BC31}"/>
            </a:ext>
          </a:extLst>
        </xdr:cNvPr>
        <xdr:cNvSpPr txBox="1"/>
      </xdr:nvSpPr>
      <xdr:spPr>
        <a:xfrm rot="21399155">
          <a:off x="9335025" y="1988005"/>
          <a:ext cx="1088152" cy="58743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latin typeface="HGS行書体" panose="03000600000000000000" pitchFamily="66" charset="-128"/>
              <a:ea typeface="HGS行書体" panose="03000600000000000000" pitchFamily="66" charset="-128"/>
            </a:rPr>
            <a:t>出張</a:t>
          </a:r>
          <a:endParaRPr kumimoji="1" lang="en-US" altLang="ja-JP" sz="1300">
            <a:solidFill>
              <a:sysClr val="windowText" lastClr="000000"/>
            </a:solidFill>
            <a:latin typeface="HGS行書体" panose="03000600000000000000" pitchFamily="66" charset="-128"/>
            <a:ea typeface="HGS行書体" panose="03000600000000000000" pitchFamily="66" charset="-128"/>
          </a:endParaRPr>
        </a:p>
        <a:p>
          <a:r>
            <a:rPr kumimoji="1" lang="ja-JP" altLang="en-US" sz="1300">
              <a:solidFill>
                <a:sysClr val="windowText" lastClr="000000"/>
              </a:solidFill>
              <a:latin typeface="HGS行書体" panose="03000600000000000000" pitchFamily="66" charset="-128"/>
              <a:ea typeface="HGS行書体" panose="03000600000000000000" pitchFamily="66" charset="-128"/>
            </a:rPr>
            <a:t>代理確認</a:t>
          </a:r>
        </a:p>
      </xdr:txBody>
    </xdr:sp>
    <xdr:clientData/>
  </xdr:twoCellAnchor>
  <xdr:twoCellAnchor>
    <xdr:from>
      <xdr:col>2</xdr:col>
      <xdr:colOff>19050</xdr:colOff>
      <xdr:row>17</xdr:row>
      <xdr:rowOff>28575</xdr:rowOff>
    </xdr:from>
    <xdr:to>
      <xdr:col>6</xdr:col>
      <xdr:colOff>327772</xdr:colOff>
      <xdr:row>18</xdr:row>
      <xdr:rowOff>144556</xdr:rowOff>
    </xdr:to>
    <xdr:sp macro="" textlink="">
      <xdr:nvSpPr>
        <xdr:cNvPr id="19" name="テキスト ボックス 18">
          <a:extLst>
            <a:ext uri="{FF2B5EF4-FFF2-40B4-BE49-F238E27FC236}">
              <a16:creationId xmlns:a16="http://schemas.microsoft.com/office/drawing/2014/main" id="{C615120C-8882-4E4B-9E3E-45D744503BA9}"/>
            </a:ext>
          </a:extLst>
        </xdr:cNvPr>
        <xdr:cNvSpPr txBox="1"/>
      </xdr:nvSpPr>
      <xdr:spPr>
        <a:xfrm>
          <a:off x="419100" y="4838700"/>
          <a:ext cx="1804147" cy="392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ysClr val="windowText" lastClr="000000"/>
              </a:solidFill>
              <a:latin typeface="HGS行書体" panose="03000600000000000000" pitchFamily="66" charset="-128"/>
              <a:ea typeface="HGS行書体" panose="03000600000000000000" pitchFamily="66" charset="-128"/>
            </a:rPr>
            <a:t>13:00</a:t>
          </a:r>
          <a:r>
            <a:rPr kumimoji="1" lang="ja-JP" altLang="en-US" sz="1200" b="1">
              <a:solidFill>
                <a:sysClr val="windowText" lastClr="000000"/>
              </a:solidFill>
              <a:latin typeface="HGS行書体" panose="03000600000000000000" pitchFamily="66" charset="-128"/>
              <a:ea typeface="HGS行書体" panose="03000600000000000000" pitchFamily="66" charset="-128"/>
            </a:rPr>
            <a:t>　  </a:t>
          </a:r>
          <a:r>
            <a:rPr kumimoji="1" lang="en-US" altLang="ja-JP" sz="1200" b="1">
              <a:solidFill>
                <a:sysClr val="windowText" lastClr="000000"/>
              </a:solidFill>
              <a:latin typeface="HGS行書体" panose="03000600000000000000" pitchFamily="66" charset="-128"/>
              <a:ea typeface="HGS行書体" panose="03000600000000000000" pitchFamily="66" charset="-128"/>
            </a:rPr>
            <a:t>15:00</a:t>
          </a:r>
          <a:r>
            <a:rPr kumimoji="1" lang="ja-JP" altLang="en-US" sz="1200" b="1">
              <a:solidFill>
                <a:sysClr val="windowText" lastClr="000000"/>
              </a:solidFill>
              <a:latin typeface="HGS行書体" panose="03000600000000000000" pitchFamily="66" charset="-128"/>
              <a:ea typeface="HGS行書体" panose="03000600000000000000" pitchFamily="66" charset="-128"/>
            </a:rPr>
            <a:t>　 </a:t>
          </a:r>
          <a:r>
            <a:rPr kumimoji="1" lang="en-US" altLang="ja-JP" sz="1200" b="1">
              <a:solidFill>
                <a:sysClr val="windowText" lastClr="000000"/>
              </a:solidFill>
              <a:latin typeface="HGS行書体" panose="03000600000000000000" pitchFamily="66" charset="-128"/>
              <a:ea typeface="HGS行書体" panose="03000600000000000000" pitchFamily="66" charset="-128"/>
            </a:rPr>
            <a:t>2</a:t>
          </a:r>
          <a:endParaRPr kumimoji="1" lang="ja-JP" altLang="en-US" sz="1200" b="1">
            <a:solidFill>
              <a:sysClr val="windowText" lastClr="000000"/>
            </a:solidFill>
            <a:latin typeface="HGS行書体" panose="03000600000000000000" pitchFamily="66" charset="-128"/>
            <a:ea typeface="HGS行書体" panose="03000600000000000000" pitchFamily="66" charset="-128"/>
          </a:endParaRPr>
        </a:p>
      </xdr:txBody>
    </xdr:sp>
    <xdr:clientData/>
  </xdr:twoCellAnchor>
  <xdr:twoCellAnchor>
    <xdr:from>
      <xdr:col>10</xdr:col>
      <xdr:colOff>28575</xdr:colOff>
      <xdr:row>16</xdr:row>
      <xdr:rowOff>238125</xdr:rowOff>
    </xdr:from>
    <xdr:to>
      <xdr:col>11</xdr:col>
      <xdr:colOff>171450</xdr:colOff>
      <xdr:row>18</xdr:row>
      <xdr:rowOff>19050</xdr:rowOff>
    </xdr:to>
    <xdr:sp macro="" textlink="">
      <xdr:nvSpPr>
        <xdr:cNvPr id="20" name="テキスト ボックス 19">
          <a:extLst>
            <a:ext uri="{FF2B5EF4-FFF2-40B4-BE49-F238E27FC236}">
              <a16:creationId xmlns:a16="http://schemas.microsoft.com/office/drawing/2014/main" id="{FE7AA35F-51D7-4789-8AEE-3212F95D9B54}"/>
            </a:ext>
          </a:extLst>
        </xdr:cNvPr>
        <xdr:cNvSpPr txBox="1"/>
      </xdr:nvSpPr>
      <xdr:spPr>
        <a:xfrm>
          <a:off x="3886200" y="4772025"/>
          <a:ext cx="57150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S行書体" panose="03000600000000000000" pitchFamily="66" charset="-128"/>
              <a:ea typeface="HGS行書体" panose="03000600000000000000" pitchFamily="66" charset="-128"/>
            </a:rPr>
            <a:t>①</a:t>
          </a:r>
        </a:p>
      </xdr:txBody>
    </xdr:sp>
    <xdr:clientData/>
  </xdr:twoCellAnchor>
  <xdr:twoCellAnchor>
    <xdr:from>
      <xdr:col>9</xdr:col>
      <xdr:colOff>19050</xdr:colOff>
      <xdr:row>9</xdr:row>
      <xdr:rowOff>19050</xdr:rowOff>
    </xdr:from>
    <xdr:to>
      <xdr:col>9</xdr:col>
      <xdr:colOff>600075</xdr:colOff>
      <xdr:row>10</xdr:row>
      <xdr:rowOff>257175</xdr:rowOff>
    </xdr:to>
    <xdr:sp macro="" textlink="">
      <xdr:nvSpPr>
        <xdr:cNvPr id="21" name="円/楕円 5">
          <a:extLst>
            <a:ext uri="{FF2B5EF4-FFF2-40B4-BE49-F238E27FC236}">
              <a16:creationId xmlns:a16="http://schemas.microsoft.com/office/drawing/2014/main" id="{90760284-725F-42C7-94A4-8196C4A1A674}"/>
            </a:ext>
          </a:extLst>
        </xdr:cNvPr>
        <xdr:cNvSpPr/>
      </xdr:nvSpPr>
      <xdr:spPr bwMode="auto">
        <a:xfrm>
          <a:off x="3257550" y="2619375"/>
          <a:ext cx="581025" cy="514350"/>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桐生</a:t>
          </a:r>
        </a:p>
      </xdr:txBody>
    </xdr:sp>
    <xdr:clientData/>
  </xdr:twoCellAnchor>
  <xdr:twoCellAnchor>
    <xdr:from>
      <xdr:col>14</xdr:col>
      <xdr:colOff>194983</xdr:colOff>
      <xdr:row>23</xdr:row>
      <xdr:rowOff>114300</xdr:rowOff>
    </xdr:from>
    <xdr:to>
      <xdr:col>19</xdr:col>
      <xdr:colOff>66675</xdr:colOff>
      <xdr:row>23</xdr:row>
      <xdr:rowOff>190500</xdr:rowOff>
    </xdr:to>
    <xdr:cxnSp macro="">
      <xdr:nvCxnSpPr>
        <xdr:cNvPr id="22" name="直線コネクタ 21">
          <a:extLst>
            <a:ext uri="{FF2B5EF4-FFF2-40B4-BE49-F238E27FC236}">
              <a16:creationId xmlns:a16="http://schemas.microsoft.com/office/drawing/2014/main" id="{0EFCF41B-32D4-4B5B-AAE4-673AF0064A8A}"/>
            </a:ext>
          </a:extLst>
        </xdr:cNvPr>
        <xdr:cNvCxnSpPr/>
      </xdr:nvCxnSpPr>
      <xdr:spPr bwMode="auto">
        <a:xfrm>
          <a:off x="5490883" y="6581775"/>
          <a:ext cx="1557617" cy="76200"/>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14</xdr:col>
      <xdr:colOff>180975</xdr:colOff>
      <xdr:row>23</xdr:row>
      <xdr:rowOff>181536</xdr:rowOff>
    </xdr:from>
    <xdr:to>
      <xdr:col>19</xdr:col>
      <xdr:colOff>19050</xdr:colOff>
      <xdr:row>23</xdr:row>
      <xdr:rowOff>266700</xdr:rowOff>
    </xdr:to>
    <xdr:cxnSp macro="">
      <xdr:nvCxnSpPr>
        <xdr:cNvPr id="23" name="直線コネクタ 22">
          <a:extLst>
            <a:ext uri="{FF2B5EF4-FFF2-40B4-BE49-F238E27FC236}">
              <a16:creationId xmlns:a16="http://schemas.microsoft.com/office/drawing/2014/main" id="{99A81BDD-4F95-410D-932B-0F8948A54B97}"/>
            </a:ext>
          </a:extLst>
        </xdr:cNvPr>
        <xdr:cNvCxnSpPr/>
      </xdr:nvCxnSpPr>
      <xdr:spPr bwMode="auto">
        <a:xfrm>
          <a:off x="5476875" y="6649011"/>
          <a:ext cx="1524000" cy="85164"/>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15</xdr:col>
      <xdr:colOff>28574</xdr:colOff>
      <xdr:row>24</xdr:row>
      <xdr:rowOff>28575</xdr:rowOff>
    </xdr:from>
    <xdr:to>
      <xdr:col>19</xdr:col>
      <xdr:colOff>346821</xdr:colOff>
      <xdr:row>25</xdr:row>
      <xdr:rowOff>144556</xdr:rowOff>
    </xdr:to>
    <xdr:sp macro="" textlink="">
      <xdr:nvSpPr>
        <xdr:cNvPr id="24" name="テキスト ボックス 23">
          <a:extLst>
            <a:ext uri="{FF2B5EF4-FFF2-40B4-BE49-F238E27FC236}">
              <a16:creationId xmlns:a16="http://schemas.microsoft.com/office/drawing/2014/main" id="{FFA8C89E-5C30-472B-8342-7A3852B658F0}"/>
            </a:ext>
          </a:extLst>
        </xdr:cNvPr>
        <xdr:cNvSpPr txBox="1"/>
      </xdr:nvSpPr>
      <xdr:spPr>
        <a:xfrm>
          <a:off x="5524499" y="6772275"/>
          <a:ext cx="1804147" cy="392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ysClr val="windowText" lastClr="000000"/>
              </a:solidFill>
              <a:latin typeface="HGS行書体" panose="03000600000000000000" pitchFamily="66" charset="-128"/>
              <a:ea typeface="HGS行書体" panose="03000600000000000000" pitchFamily="66" charset="-128"/>
            </a:rPr>
            <a:t>13:00</a:t>
          </a:r>
          <a:r>
            <a:rPr kumimoji="1" lang="ja-JP" altLang="en-US" sz="1200" b="1">
              <a:solidFill>
                <a:sysClr val="windowText" lastClr="000000"/>
              </a:solidFill>
              <a:latin typeface="HGS行書体" panose="03000600000000000000" pitchFamily="66" charset="-128"/>
              <a:ea typeface="HGS行書体" panose="03000600000000000000" pitchFamily="66" charset="-128"/>
            </a:rPr>
            <a:t>　  </a:t>
          </a:r>
          <a:r>
            <a:rPr kumimoji="1" lang="en-US" altLang="ja-JP" sz="1200" b="1">
              <a:solidFill>
                <a:sysClr val="windowText" lastClr="000000"/>
              </a:solidFill>
              <a:latin typeface="HGS行書体" panose="03000600000000000000" pitchFamily="66" charset="-128"/>
              <a:ea typeface="HGS行書体" panose="03000600000000000000" pitchFamily="66" charset="-128"/>
            </a:rPr>
            <a:t>15:00</a:t>
          </a:r>
          <a:r>
            <a:rPr kumimoji="1" lang="ja-JP" altLang="en-US" sz="1200" b="1">
              <a:solidFill>
                <a:sysClr val="windowText" lastClr="000000"/>
              </a:solidFill>
              <a:latin typeface="HGS行書体" panose="03000600000000000000" pitchFamily="66" charset="-128"/>
              <a:ea typeface="HGS行書体" panose="03000600000000000000" pitchFamily="66" charset="-128"/>
            </a:rPr>
            <a:t>　 </a:t>
          </a:r>
          <a:r>
            <a:rPr kumimoji="1" lang="en-US" altLang="ja-JP" sz="1200" b="1">
              <a:solidFill>
                <a:sysClr val="windowText" lastClr="000000"/>
              </a:solidFill>
              <a:latin typeface="HGS行書体" panose="03000600000000000000" pitchFamily="66" charset="-128"/>
              <a:ea typeface="HGS行書体" panose="03000600000000000000" pitchFamily="66" charset="-128"/>
            </a:rPr>
            <a:t>2</a:t>
          </a:r>
          <a:endParaRPr kumimoji="1" lang="ja-JP" altLang="en-US" sz="1200" b="1">
            <a:solidFill>
              <a:sysClr val="windowText" lastClr="000000"/>
            </a:solidFill>
            <a:latin typeface="HGS行書体" panose="03000600000000000000" pitchFamily="66" charset="-128"/>
            <a:ea typeface="HGS行書体" panose="03000600000000000000" pitchFamily="66" charset="-128"/>
          </a:endParaRPr>
        </a:p>
      </xdr:txBody>
    </xdr:sp>
    <xdr:clientData/>
  </xdr:twoCellAnchor>
  <xdr:twoCellAnchor>
    <xdr:from>
      <xdr:col>24</xdr:col>
      <xdr:colOff>0</xdr:colOff>
      <xdr:row>22</xdr:row>
      <xdr:rowOff>247650</xdr:rowOff>
    </xdr:from>
    <xdr:to>
      <xdr:col>25</xdr:col>
      <xdr:colOff>60064</xdr:colOff>
      <xdr:row>25</xdr:row>
      <xdr:rowOff>74097</xdr:rowOff>
    </xdr:to>
    <xdr:sp macro="" textlink="">
      <xdr:nvSpPr>
        <xdr:cNvPr id="25" name="テキスト ボックス 24">
          <a:extLst>
            <a:ext uri="{FF2B5EF4-FFF2-40B4-BE49-F238E27FC236}">
              <a16:creationId xmlns:a16="http://schemas.microsoft.com/office/drawing/2014/main" id="{E4CB6158-DB98-4898-85E4-3BFC0DF1DA5F}"/>
            </a:ext>
          </a:extLst>
        </xdr:cNvPr>
        <xdr:cNvSpPr txBox="1"/>
      </xdr:nvSpPr>
      <xdr:spPr>
        <a:xfrm>
          <a:off x="9363075" y="6438900"/>
          <a:ext cx="831589" cy="6551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HGS行書体" panose="03000600000000000000" pitchFamily="66" charset="-128"/>
              <a:ea typeface="HGS行書体" panose="03000600000000000000" pitchFamily="66" charset="-128"/>
            </a:rPr>
            <a:t>実施者の都合により変更</a:t>
          </a:r>
          <a:endParaRPr kumimoji="1" lang="en-US" altLang="ja-JP" sz="1100">
            <a:solidFill>
              <a:sysClr val="windowText" lastClr="000000"/>
            </a:solidFill>
            <a:latin typeface="HGS行書体" panose="03000600000000000000" pitchFamily="66" charset="-128"/>
            <a:ea typeface="HGS行書体" panose="03000600000000000000" pitchFamily="66" charset="-128"/>
          </a:endParaRPr>
        </a:p>
        <a:p>
          <a:endParaRPr kumimoji="1" lang="ja-JP" altLang="en-US" sz="1100">
            <a:solidFill>
              <a:srgbClr val="FF0000"/>
            </a:solidFill>
            <a:latin typeface="HGS行書体" panose="03000600000000000000" pitchFamily="66" charset="-128"/>
            <a:ea typeface="HGS行書体" panose="03000600000000000000" pitchFamily="66" charset="-128"/>
          </a:endParaRPr>
        </a:p>
      </xdr:txBody>
    </xdr:sp>
    <xdr:clientData/>
  </xdr:twoCellAnchor>
  <xdr:twoCellAnchor>
    <xdr:from>
      <xdr:col>2</xdr:col>
      <xdr:colOff>22860</xdr:colOff>
      <xdr:row>3</xdr:row>
      <xdr:rowOff>45720</xdr:rowOff>
    </xdr:from>
    <xdr:to>
      <xdr:col>7</xdr:col>
      <xdr:colOff>320040</xdr:colOff>
      <xdr:row>5</xdr:row>
      <xdr:rowOff>144780</xdr:rowOff>
    </xdr:to>
    <xdr:sp macro="" textlink="">
      <xdr:nvSpPr>
        <xdr:cNvPr id="26" name="角丸四角形吹き出し 25">
          <a:extLst>
            <a:ext uri="{FF2B5EF4-FFF2-40B4-BE49-F238E27FC236}">
              <a16:creationId xmlns:a16="http://schemas.microsoft.com/office/drawing/2014/main" id="{8C667594-D464-406D-B144-58A43445DA4F}"/>
            </a:ext>
          </a:extLst>
        </xdr:cNvPr>
        <xdr:cNvSpPr/>
      </xdr:nvSpPr>
      <xdr:spPr bwMode="auto">
        <a:xfrm>
          <a:off x="422910" y="988695"/>
          <a:ext cx="2154555" cy="651510"/>
        </a:xfrm>
        <a:prstGeom prst="wedgeRoundRectCallout">
          <a:avLst>
            <a:gd name="adj1" fmla="val 70834"/>
            <a:gd name="adj2" fmla="val 167955"/>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200">
              <a:solidFill>
                <a:schemeClr val="accent2"/>
              </a:solidFill>
            </a:rPr>
            <a:t>実施者：当日の業務が終了したら押印または署名</a:t>
          </a:r>
          <a:endParaRPr kumimoji="1" lang="ja-JP" altLang="en-US" sz="1100">
            <a:solidFill>
              <a:schemeClr val="accent2"/>
            </a:solidFill>
          </a:endParaRPr>
        </a:p>
      </xdr:txBody>
    </xdr:sp>
    <xdr:clientData/>
  </xdr:twoCellAnchor>
  <xdr:twoCellAnchor>
    <xdr:from>
      <xdr:col>8</xdr:col>
      <xdr:colOff>415288</xdr:colOff>
      <xdr:row>4</xdr:row>
      <xdr:rowOff>15240</xdr:rowOff>
    </xdr:from>
    <xdr:to>
      <xdr:col>15</xdr:col>
      <xdr:colOff>45719</xdr:colOff>
      <xdr:row>6</xdr:row>
      <xdr:rowOff>53340</xdr:rowOff>
    </xdr:to>
    <xdr:sp macro="" textlink="">
      <xdr:nvSpPr>
        <xdr:cNvPr id="27" name="角丸四角形吹き出し 26">
          <a:extLst>
            <a:ext uri="{FF2B5EF4-FFF2-40B4-BE49-F238E27FC236}">
              <a16:creationId xmlns:a16="http://schemas.microsoft.com/office/drawing/2014/main" id="{16A8E660-718E-498A-9B85-CE2832328680}"/>
            </a:ext>
          </a:extLst>
        </xdr:cNvPr>
        <xdr:cNvSpPr/>
      </xdr:nvSpPr>
      <xdr:spPr bwMode="auto">
        <a:xfrm>
          <a:off x="3034663" y="1234440"/>
          <a:ext cx="2506981" cy="590550"/>
        </a:xfrm>
        <a:prstGeom prst="wedgeRoundRectCallout">
          <a:avLst>
            <a:gd name="adj1" fmla="val -23333"/>
            <a:gd name="adj2" fmla="val 171655"/>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t" upright="1"/>
        <a:lstStyle/>
        <a:p>
          <a:pPr algn="l"/>
          <a:r>
            <a:rPr kumimoji="1" lang="ja-JP" altLang="en-US" sz="1200">
              <a:solidFill>
                <a:schemeClr val="accent2"/>
              </a:solidFill>
            </a:rPr>
            <a:t>申請者：当日の業務従事を確認したらまたは押印または署名</a:t>
          </a:r>
          <a:endParaRPr kumimoji="1" lang="ja-JP" altLang="en-US" sz="1100">
            <a:solidFill>
              <a:schemeClr val="accent2"/>
            </a:solidFill>
          </a:endParaRPr>
        </a:p>
      </xdr:txBody>
    </xdr:sp>
    <xdr:clientData/>
  </xdr:twoCellAnchor>
  <xdr:twoCellAnchor>
    <xdr:from>
      <xdr:col>4</xdr:col>
      <xdr:colOff>180975</xdr:colOff>
      <xdr:row>15</xdr:row>
      <xdr:rowOff>28575</xdr:rowOff>
    </xdr:from>
    <xdr:to>
      <xdr:col>11</xdr:col>
      <xdr:colOff>171450</xdr:colOff>
      <xdr:row>16</xdr:row>
      <xdr:rowOff>247650</xdr:rowOff>
    </xdr:to>
    <xdr:sp macro="" textlink="">
      <xdr:nvSpPr>
        <xdr:cNvPr id="28" name="角丸四角形吹き出し 27">
          <a:extLst>
            <a:ext uri="{FF2B5EF4-FFF2-40B4-BE49-F238E27FC236}">
              <a16:creationId xmlns:a16="http://schemas.microsoft.com/office/drawing/2014/main" id="{AD8DD9D8-6C4A-43BD-81F3-C19A8821C976}"/>
            </a:ext>
          </a:extLst>
        </xdr:cNvPr>
        <xdr:cNvSpPr/>
      </xdr:nvSpPr>
      <xdr:spPr bwMode="auto">
        <a:xfrm>
          <a:off x="1228725" y="4286250"/>
          <a:ext cx="3228975" cy="495300"/>
        </a:xfrm>
        <a:prstGeom prst="wedgeRoundRectCallout">
          <a:avLst>
            <a:gd name="adj1" fmla="val -36600"/>
            <a:gd name="adj2" fmla="val -118466"/>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200">
              <a:solidFill>
                <a:schemeClr val="accent2"/>
              </a:solidFill>
            </a:rPr>
            <a:t>都合により実施しなかった時は</a:t>
          </a:r>
          <a:endParaRPr kumimoji="1" lang="en-US" altLang="ja-JP" sz="1200">
            <a:solidFill>
              <a:schemeClr val="accent2"/>
            </a:solidFill>
          </a:endParaRPr>
        </a:p>
        <a:p>
          <a:pPr algn="ctr"/>
          <a:r>
            <a:rPr kumimoji="1" lang="ja-JP" altLang="en-US" sz="1200">
              <a:solidFill>
                <a:schemeClr val="accent2"/>
              </a:solidFill>
            </a:rPr>
            <a:t>訂正し備考欄へ記録</a:t>
          </a:r>
          <a:endParaRPr kumimoji="1" lang="ja-JP" altLang="en-US" sz="1100">
            <a:solidFill>
              <a:schemeClr val="accent2"/>
            </a:solidFill>
          </a:endParaRPr>
        </a:p>
      </xdr:txBody>
    </xdr:sp>
    <xdr:clientData/>
  </xdr:twoCellAnchor>
  <xdr:twoCellAnchor>
    <xdr:from>
      <xdr:col>10</xdr:col>
      <xdr:colOff>33058</xdr:colOff>
      <xdr:row>13</xdr:row>
      <xdr:rowOff>114300</xdr:rowOff>
    </xdr:from>
    <xdr:to>
      <xdr:col>11</xdr:col>
      <xdr:colOff>9525</xdr:colOff>
      <xdr:row>13</xdr:row>
      <xdr:rowOff>142875</xdr:rowOff>
    </xdr:to>
    <xdr:cxnSp macro="">
      <xdr:nvCxnSpPr>
        <xdr:cNvPr id="29" name="直線コネクタ 28">
          <a:extLst>
            <a:ext uri="{FF2B5EF4-FFF2-40B4-BE49-F238E27FC236}">
              <a16:creationId xmlns:a16="http://schemas.microsoft.com/office/drawing/2014/main" id="{AB8730D1-70F4-4D11-ACB5-334B7D60D026}"/>
            </a:ext>
          </a:extLst>
        </xdr:cNvPr>
        <xdr:cNvCxnSpPr/>
      </xdr:nvCxnSpPr>
      <xdr:spPr bwMode="auto">
        <a:xfrm>
          <a:off x="3890683" y="3819525"/>
          <a:ext cx="405092" cy="28575"/>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10</xdr:col>
      <xdr:colOff>0</xdr:colOff>
      <xdr:row>13</xdr:row>
      <xdr:rowOff>152400</xdr:rowOff>
    </xdr:from>
    <xdr:to>
      <xdr:col>10</xdr:col>
      <xdr:colOff>304800</xdr:colOff>
      <xdr:row>13</xdr:row>
      <xdr:rowOff>171450</xdr:rowOff>
    </xdr:to>
    <xdr:cxnSp macro="">
      <xdr:nvCxnSpPr>
        <xdr:cNvPr id="30" name="直線コネクタ 29">
          <a:extLst>
            <a:ext uri="{FF2B5EF4-FFF2-40B4-BE49-F238E27FC236}">
              <a16:creationId xmlns:a16="http://schemas.microsoft.com/office/drawing/2014/main" id="{C7998BB5-AD9E-433D-B817-B895F6CD8977}"/>
            </a:ext>
          </a:extLst>
        </xdr:cNvPr>
        <xdr:cNvCxnSpPr/>
      </xdr:nvCxnSpPr>
      <xdr:spPr bwMode="auto">
        <a:xfrm>
          <a:off x="3857625" y="3857625"/>
          <a:ext cx="304800" cy="19050"/>
        </a:xfrm>
        <a:prstGeom prst="line">
          <a:avLst/>
        </a:prstGeom>
        <a:solidFill>
          <a:srgbClr xmlns:mc="http://schemas.openxmlformats.org/markup-compatibility/2006" xmlns:a14="http://schemas.microsoft.com/office/drawing/2010/main" val="FFFFFF" mc:Ignorable="a14" a14:legacySpreadsheetColorIndex="9"/>
        </a:solidFill>
        <a:ln w="9525" cap="flat" cmpd="sng" algn="ctr">
          <a:solidFill>
            <a:sysClr val="windowText" lastClr="0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4</xdr:col>
      <xdr:colOff>180975</xdr:colOff>
      <xdr:row>15</xdr:row>
      <xdr:rowOff>28575</xdr:rowOff>
    </xdr:from>
    <xdr:to>
      <xdr:col>11</xdr:col>
      <xdr:colOff>171450</xdr:colOff>
      <xdr:row>16</xdr:row>
      <xdr:rowOff>247650</xdr:rowOff>
    </xdr:to>
    <xdr:sp macro="" textlink="">
      <xdr:nvSpPr>
        <xdr:cNvPr id="31" name="角丸四角形吹き出し 30">
          <a:extLst>
            <a:ext uri="{FF2B5EF4-FFF2-40B4-BE49-F238E27FC236}">
              <a16:creationId xmlns:a16="http://schemas.microsoft.com/office/drawing/2014/main" id="{96B3F4D6-19F6-42DA-9FD6-C04599C4BEF9}"/>
            </a:ext>
          </a:extLst>
        </xdr:cNvPr>
        <xdr:cNvSpPr/>
      </xdr:nvSpPr>
      <xdr:spPr bwMode="auto">
        <a:xfrm>
          <a:off x="1228725" y="4286250"/>
          <a:ext cx="3228975" cy="495300"/>
        </a:xfrm>
        <a:prstGeom prst="wedgeRoundRectCallout">
          <a:avLst>
            <a:gd name="adj1" fmla="val 44598"/>
            <a:gd name="adj2" fmla="val -103186"/>
            <a:gd name="adj3" fmla="val 16667"/>
          </a:avLst>
        </a:prstGeom>
        <a:noFill/>
        <a:ln w="9525" cap="flat" cmpd="sng" algn="ctr">
          <a:solidFill>
            <a:schemeClr val="accent2"/>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accent2"/>
            </a:solidFill>
          </a:endParaRPr>
        </a:p>
      </xdr:txBody>
    </xdr:sp>
    <xdr:clientData/>
  </xdr:twoCellAnchor>
  <xdr:twoCellAnchor>
    <xdr:from>
      <xdr:col>2</xdr:col>
      <xdr:colOff>19050</xdr:colOff>
      <xdr:row>19</xdr:row>
      <xdr:rowOff>76200</xdr:rowOff>
    </xdr:from>
    <xdr:to>
      <xdr:col>10</xdr:col>
      <xdr:colOff>144780</xdr:colOff>
      <xdr:row>21</xdr:row>
      <xdr:rowOff>19050</xdr:rowOff>
    </xdr:to>
    <xdr:sp macro="" textlink="">
      <xdr:nvSpPr>
        <xdr:cNvPr id="32" name="角丸四角形吹き出し 31">
          <a:extLst>
            <a:ext uri="{FF2B5EF4-FFF2-40B4-BE49-F238E27FC236}">
              <a16:creationId xmlns:a16="http://schemas.microsoft.com/office/drawing/2014/main" id="{2DCAC1AB-1B24-4468-8A6C-E238DBBA15F8}"/>
            </a:ext>
          </a:extLst>
        </xdr:cNvPr>
        <xdr:cNvSpPr/>
      </xdr:nvSpPr>
      <xdr:spPr bwMode="auto">
        <a:xfrm>
          <a:off x="419100" y="5438775"/>
          <a:ext cx="3583305" cy="495300"/>
        </a:xfrm>
        <a:prstGeom prst="wedgeRoundRectCallout">
          <a:avLst>
            <a:gd name="adj1" fmla="val -33549"/>
            <a:gd name="adj2" fmla="val -124235"/>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solidFill>
                <a:schemeClr val="accent2"/>
              </a:solidFill>
            </a:rPr>
            <a:t>予定した日以外に実施した時は</a:t>
          </a:r>
          <a:endParaRPr kumimoji="1" lang="en-US" altLang="ja-JP" sz="1100">
            <a:solidFill>
              <a:schemeClr val="accent2"/>
            </a:solidFill>
          </a:endParaRPr>
        </a:p>
        <a:p>
          <a:pPr algn="ctr"/>
          <a:r>
            <a:rPr kumimoji="1" lang="ja-JP" altLang="en-US" sz="1100">
              <a:solidFill>
                <a:schemeClr val="accent2"/>
              </a:solidFill>
            </a:rPr>
            <a:t>追記して当日の実施が終了したら押印または署名</a:t>
          </a:r>
        </a:p>
      </xdr:txBody>
    </xdr:sp>
    <xdr:clientData/>
  </xdr:twoCellAnchor>
  <xdr:twoCellAnchor>
    <xdr:from>
      <xdr:col>4</xdr:col>
      <xdr:colOff>257175</xdr:colOff>
      <xdr:row>26</xdr:row>
      <xdr:rowOff>95250</xdr:rowOff>
    </xdr:from>
    <xdr:to>
      <xdr:col>11</xdr:col>
      <xdr:colOff>523875</xdr:colOff>
      <xdr:row>28</xdr:row>
      <xdr:rowOff>38100</xdr:rowOff>
    </xdr:to>
    <xdr:sp macro="" textlink="">
      <xdr:nvSpPr>
        <xdr:cNvPr id="33" name="角丸四角形吹き出し 32">
          <a:extLst>
            <a:ext uri="{FF2B5EF4-FFF2-40B4-BE49-F238E27FC236}">
              <a16:creationId xmlns:a16="http://schemas.microsoft.com/office/drawing/2014/main" id="{31582096-B835-4DB4-ADA6-293AA584D5AF}"/>
            </a:ext>
          </a:extLst>
        </xdr:cNvPr>
        <xdr:cNvSpPr/>
      </xdr:nvSpPr>
      <xdr:spPr bwMode="auto">
        <a:xfrm>
          <a:off x="1304925" y="7391400"/>
          <a:ext cx="3505200" cy="495300"/>
        </a:xfrm>
        <a:prstGeom prst="wedgeRoundRectCallout">
          <a:avLst>
            <a:gd name="adj1" fmla="val 25873"/>
            <a:gd name="adj2" fmla="val -139619"/>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solidFill>
                <a:schemeClr val="accent2"/>
              </a:solidFill>
            </a:rPr>
            <a:t>予定した業務が変更になった時は</a:t>
          </a:r>
          <a:endParaRPr kumimoji="1" lang="en-US" altLang="ja-JP" sz="1100">
            <a:solidFill>
              <a:schemeClr val="accent2"/>
            </a:solidFill>
          </a:endParaRPr>
        </a:p>
        <a:p>
          <a:pPr algn="ctr"/>
          <a:r>
            <a:rPr kumimoji="1" lang="ja-JP" altLang="en-US" sz="1100">
              <a:solidFill>
                <a:schemeClr val="accent2"/>
              </a:solidFill>
            </a:rPr>
            <a:t>二線で訂正し実施した業務内容の番号を記入</a:t>
          </a:r>
        </a:p>
      </xdr:txBody>
    </xdr:sp>
    <xdr:clientData/>
  </xdr:twoCellAnchor>
  <xdr:twoCellAnchor>
    <xdr:from>
      <xdr:col>19</xdr:col>
      <xdr:colOff>219075</xdr:colOff>
      <xdr:row>9</xdr:row>
      <xdr:rowOff>76200</xdr:rowOff>
    </xdr:from>
    <xdr:to>
      <xdr:col>26</xdr:col>
      <xdr:colOff>114300</xdr:colOff>
      <xdr:row>11</xdr:row>
      <xdr:rowOff>19050</xdr:rowOff>
    </xdr:to>
    <xdr:sp macro="" textlink="">
      <xdr:nvSpPr>
        <xdr:cNvPr id="34" name="角丸四角形吹き出し 33">
          <a:extLst>
            <a:ext uri="{FF2B5EF4-FFF2-40B4-BE49-F238E27FC236}">
              <a16:creationId xmlns:a16="http://schemas.microsoft.com/office/drawing/2014/main" id="{D8BE80D2-25D7-4779-AC00-395087BB1535}"/>
            </a:ext>
          </a:extLst>
        </xdr:cNvPr>
        <xdr:cNvSpPr/>
      </xdr:nvSpPr>
      <xdr:spPr bwMode="auto">
        <a:xfrm>
          <a:off x="7200900" y="2676525"/>
          <a:ext cx="3133725" cy="495300"/>
        </a:xfrm>
        <a:prstGeom prst="wedgeRoundRectCallout">
          <a:avLst>
            <a:gd name="adj1" fmla="val 350"/>
            <a:gd name="adj2" fmla="val -93466"/>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solidFill>
                <a:schemeClr val="accent2"/>
              </a:solidFill>
            </a:rPr>
            <a:t>申請者が出張等で確認できない時は</a:t>
          </a:r>
          <a:endParaRPr kumimoji="1" lang="en-US" altLang="ja-JP" sz="1100">
            <a:solidFill>
              <a:schemeClr val="accent2"/>
            </a:solidFill>
          </a:endParaRPr>
        </a:p>
        <a:p>
          <a:pPr algn="ctr"/>
          <a:r>
            <a:rPr kumimoji="1" lang="ja-JP" altLang="en-US" sz="1100">
              <a:solidFill>
                <a:schemeClr val="accent2"/>
              </a:solidFill>
            </a:rPr>
            <a:t>代理の方が確認して押印または署名</a:t>
          </a:r>
        </a:p>
      </xdr:txBody>
    </xdr:sp>
    <xdr:clientData/>
  </xdr:twoCellAnchor>
  <xdr:twoCellAnchor>
    <xdr:from>
      <xdr:col>17</xdr:col>
      <xdr:colOff>228600</xdr:colOff>
      <xdr:row>19</xdr:row>
      <xdr:rowOff>266700</xdr:rowOff>
    </xdr:from>
    <xdr:to>
      <xdr:col>24</xdr:col>
      <xdr:colOff>466725</xdr:colOff>
      <xdr:row>21</xdr:row>
      <xdr:rowOff>209550</xdr:rowOff>
    </xdr:to>
    <xdr:sp macro="" textlink="">
      <xdr:nvSpPr>
        <xdr:cNvPr id="35" name="角丸四角形吹き出し 34">
          <a:extLst>
            <a:ext uri="{FF2B5EF4-FFF2-40B4-BE49-F238E27FC236}">
              <a16:creationId xmlns:a16="http://schemas.microsoft.com/office/drawing/2014/main" id="{DF990FBF-3DB5-4996-9E01-13714834CB50}"/>
            </a:ext>
          </a:extLst>
        </xdr:cNvPr>
        <xdr:cNvSpPr/>
      </xdr:nvSpPr>
      <xdr:spPr bwMode="auto">
        <a:xfrm>
          <a:off x="6372225" y="5629275"/>
          <a:ext cx="3457575" cy="495300"/>
        </a:xfrm>
        <a:prstGeom prst="wedgeRoundRectCallout">
          <a:avLst>
            <a:gd name="adj1" fmla="val -34573"/>
            <a:gd name="adj2" fmla="val 146919"/>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200">
              <a:solidFill>
                <a:schemeClr val="accent2"/>
              </a:solidFill>
            </a:rPr>
            <a:t>都合により時間を変更した時は</a:t>
          </a:r>
          <a:endParaRPr kumimoji="1" lang="en-US" altLang="ja-JP" sz="1200">
            <a:solidFill>
              <a:schemeClr val="accent2"/>
            </a:solidFill>
          </a:endParaRPr>
        </a:p>
        <a:p>
          <a:pPr algn="ctr"/>
          <a:r>
            <a:rPr kumimoji="1" lang="ja-JP" altLang="en-US" sz="1200">
              <a:solidFill>
                <a:schemeClr val="accent2"/>
              </a:solidFill>
            </a:rPr>
            <a:t>訂正し、実施した時間の追記、備考欄へ記録</a:t>
          </a:r>
          <a:endParaRPr kumimoji="1" lang="ja-JP" altLang="en-US" sz="1100">
            <a:solidFill>
              <a:schemeClr val="accent2"/>
            </a:solidFill>
          </a:endParaRPr>
        </a:p>
      </xdr:txBody>
    </xdr:sp>
    <xdr:clientData/>
  </xdr:twoCellAnchor>
  <xdr:twoCellAnchor>
    <xdr:from>
      <xdr:col>17</xdr:col>
      <xdr:colOff>228600</xdr:colOff>
      <xdr:row>19</xdr:row>
      <xdr:rowOff>257175</xdr:rowOff>
    </xdr:from>
    <xdr:to>
      <xdr:col>24</xdr:col>
      <xdr:colOff>485775</xdr:colOff>
      <xdr:row>21</xdr:row>
      <xdr:rowOff>200025</xdr:rowOff>
    </xdr:to>
    <xdr:sp macro="" textlink="">
      <xdr:nvSpPr>
        <xdr:cNvPr id="36" name="角丸四角形吹き出し 35">
          <a:extLst>
            <a:ext uri="{FF2B5EF4-FFF2-40B4-BE49-F238E27FC236}">
              <a16:creationId xmlns:a16="http://schemas.microsoft.com/office/drawing/2014/main" id="{4CCCB362-3DCB-4695-BFF0-52AC3376B294}"/>
            </a:ext>
          </a:extLst>
        </xdr:cNvPr>
        <xdr:cNvSpPr/>
      </xdr:nvSpPr>
      <xdr:spPr bwMode="auto">
        <a:xfrm>
          <a:off x="6372225" y="5619750"/>
          <a:ext cx="3476625" cy="495300"/>
        </a:xfrm>
        <a:prstGeom prst="wedgeRoundRectCallout">
          <a:avLst>
            <a:gd name="adj1" fmla="val 38899"/>
            <a:gd name="adj2" fmla="val 125660"/>
            <a:gd name="adj3" fmla="val 16667"/>
          </a:avLst>
        </a:prstGeom>
        <a:noFill/>
        <a:ln w="9525" cap="flat" cmpd="sng" algn="ctr">
          <a:solidFill>
            <a:schemeClr val="accent2"/>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solidFill>
              <a:schemeClr val="accent2"/>
            </a:solidFill>
          </a:endParaRPr>
        </a:p>
      </xdr:txBody>
    </xdr:sp>
    <xdr:clientData/>
  </xdr:twoCellAnchor>
  <xdr:twoCellAnchor>
    <xdr:from>
      <xdr:col>15</xdr:col>
      <xdr:colOff>0</xdr:colOff>
      <xdr:row>27</xdr:row>
      <xdr:rowOff>28575</xdr:rowOff>
    </xdr:from>
    <xdr:to>
      <xdr:col>19</xdr:col>
      <xdr:colOff>318247</xdr:colOff>
      <xdr:row>28</xdr:row>
      <xdr:rowOff>144556</xdr:rowOff>
    </xdr:to>
    <xdr:sp macro="" textlink="">
      <xdr:nvSpPr>
        <xdr:cNvPr id="37" name="テキスト ボックス 36">
          <a:extLst>
            <a:ext uri="{FF2B5EF4-FFF2-40B4-BE49-F238E27FC236}">
              <a16:creationId xmlns:a16="http://schemas.microsoft.com/office/drawing/2014/main" id="{382F085D-83D5-4C09-8829-62E93EAB0D42}"/>
            </a:ext>
          </a:extLst>
        </xdr:cNvPr>
        <xdr:cNvSpPr txBox="1"/>
      </xdr:nvSpPr>
      <xdr:spPr>
        <a:xfrm>
          <a:off x="5495925" y="7600950"/>
          <a:ext cx="1804147" cy="39220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b="1">
              <a:solidFill>
                <a:sysClr val="windowText" lastClr="000000"/>
              </a:solidFill>
              <a:latin typeface="HGS行書体" panose="03000600000000000000" pitchFamily="66" charset="-128"/>
              <a:ea typeface="HGS行書体" panose="03000600000000000000" pitchFamily="66" charset="-128"/>
            </a:rPr>
            <a:t>14:00</a:t>
          </a:r>
          <a:r>
            <a:rPr kumimoji="1" lang="ja-JP" altLang="en-US" sz="1200" b="1">
              <a:solidFill>
                <a:sysClr val="windowText" lastClr="000000"/>
              </a:solidFill>
              <a:latin typeface="HGS行書体" panose="03000600000000000000" pitchFamily="66" charset="-128"/>
              <a:ea typeface="HGS行書体" panose="03000600000000000000" pitchFamily="66" charset="-128"/>
            </a:rPr>
            <a:t>　  </a:t>
          </a:r>
          <a:r>
            <a:rPr kumimoji="1" lang="en-US" altLang="ja-JP" sz="1200" b="1">
              <a:solidFill>
                <a:sysClr val="windowText" lastClr="000000"/>
              </a:solidFill>
              <a:latin typeface="HGS行書体" panose="03000600000000000000" pitchFamily="66" charset="-128"/>
              <a:ea typeface="HGS行書体" panose="03000600000000000000" pitchFamily="66" charset="-128"/>
            </a:rPr>
            <a:t>16:00</a:t>
          </a:r>
          <a:r>
            <a:rPr kumimoji="1" lang="ja-JP" altLang="en-US" sz="1200" b="1">
              <a:solidFill>
                <a:sysClr val="windowText" lastClr="000000"/>
              </a:solidFill>
              <a:latin typeface="HGS行書体" panose="03000600000000000000" pitchFamily="66" charset="-128"/>
              <a:ea typeface="HGS行書体" panose="03000600000000000000" pitchFamily="66" charset="-128"/>
            </a:rPr>
            <a:t>　 </a:t>
          </a:r>
          <a:r>
            <a:rPr kumimoji="1" lang="en-US" altLang="ja-JP" sz="1200" b="1">
              <a:solidFill>
                <a:sysClr val="windowText" lastClr="000000"/>
              </a:solidFill>
              <a:latin typeface="HGS行書体" panose="03000600000000000000" pitchFamily="66" charset="-128"/>
              <a:ea typeface="HGS行書体" panose="03000600000000000000" pitchFamily="66" charset="-128"/>
            </a:rPr>
            <a:t>2</a:t>
          </a:r>
          <a:endParaRPr kumimoji="1" lang="ja-JP" altLang="en-US" sz="1200" b="1">
            <a:solidFill>
              <a:sysClr val="windowText" lastClr="000000"/>
            </a:solidFill>
            <a:latin typeface="HGS行書体" panose="03000600000000000000" pitchFamily="66" charset="-128"/>
            <a:ea typeface="HGS行書体" panose="03000600000000000000" pitchFamily="66" charset="-128"/>
          </a:endParaRPr>
        </a:p>
      </xdr:txBody>
    </xdr:sp>
    <xdr:clientData/>
  </xdr:twoCellAnchor>
  <xdr:twoCellAnchor>
    <xdr:from>
      <xdr:col>23</xdr:col>
      <xdr:colOff>57150</xdr:colOff>
      <xdr:row>26</xdr:row>
      <xdr:rowOff>219075</xdr:rowOff>
    </xdr:from>
    <xdr:to>
      <xdr:col>24</xdr:col>
      <xdr:colOff>190500</xdr:colOff>
      <xdr:row>28</xdr:row>
      <xdr:rowOff>0</xdr:rowOff>
    </xdr:to>
    <xdr:sp macro="" textlink="">
      <xdr:nvSpPr>
        <xdr:cNvPr id="38" name="テキスト ボックス 37">
          <a:extLst>
            <a:ext uri="{FF2B5EF4-FFF2-40B4-BE49-F238E27FC236}">
              <a16:creationId xmlns:a16="http://schemas.microsoft.com/office/drawing/2014/main" id="{4C68ECF4-B99B-4304-AFF7-4BF0FD50F87F}"/>
            </a:ext>
          </a:extLst>
        </xdr:cNvPr>
        <xdr:cNvSpPr txBox="1"/>
      </xdr:nvSpPr>
      <xdr:spPr>
        <a:xfrm>
          <a:off x="8982075" y="7515225"/>
          <a:ext cx="571500" cy="333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600">
              <a:solidFill>
                <a:sysClr val="windowText" lastClr="000000"/>
              </a:solidFill>
              <a:latin typeface="HGS行書体" panose="03000600000000000000" pitchFamily="66" charset="-128"/>
              <a:ea typeface="HGS行書体" panose="03000600000000000000" pitchFamily="66" charset="-128"/>
            </a:rPr>
            <a:t>④</a:t>
          </a:r>
          <a:endParaRPr kumimoji="1" lang="en-US" altLang="ja-JP" sz="1600">
            <a:solidFill>
              <a:sysClr val="windowText" lastClr="000000"/>
            </a:solidFill>
            <a:latin typeface="HGS行書体" panose="03000600000000000000" pitchFamily="66" charset="-128"/>
            <a:ea typeface="HGS行書体" panose="03000600000000000000" pitchFamily="66" charset="-128"/>
          </a:endParaRPr>
        </a:p>
      </xdr:txBody>
    </xdr:sp>
    <xdr:clientData/>
  </xdr:twoCellAnchor>
  <xdr:twoCellAnchor>
    <xdr:from>
      <xdr:col>15</xdr:col>
      <xdr:colOff>361950</xdr:colOff>
      <xdr:row>29</xdr:row>
      <xdr:rowOff>123824</xdr:rowOff>
    </xdr:from>
    <xdr:to>
      <xdr:col>24</xdr:col>
      <xdr:colOff>466725</xdr:colOff>
      <xdr:row>31</xdr:row>
      <xdr:rowOff>133349</xdr:rowOff>
    </xdr:to>
    <xdr:sp macro="" textlink="">
      <xdr:nvSpPr>
        <xdr:cNvPr id="39" name="角丸四角形吹き出し 38">
          <a:extLst>
            <a:ext uri="{FF2B5EF4-FFF2-40B4-BE49-F238E27FC236}">
              <a16:creationId xmlns:a16="http://schemas.microsoft.com/office/drawing/2014/main" id="{C833A95B-9433-4669-9969-106882D8ED82}"/>
            </a:ext>
          </a:extLst>
        </xdr:cNvPr>
        <xdr:cNvSpPr/>
      </xdr:nvSpPr>
      <xdr:spPr bwMode="auto">
        <a:xfrm>
          <a:off x="5857875" y="8248649"/>
          <a:ext cx="3971925" cy="561975"/>
        </a:xfrm>
        <a:prstGeom prst="wedgeRoundRectCallout">
          <a:avLst>
            <a:gd name="adj1" fmla="val -24121"/>
            <a:gd name="adj2" fmla="val -41231"/>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solidFill>
                <a:schemeClr val="accent2"/>
              </a:solidFill>
            </a:rPr>
            <a:t>予定していなかった業務を行った時は</a:t>
          </a:r>
          <a:endParaRPr kumimoji="1" lang="en-US" altLang="ja-JP" sz="1100">
            <a:solidFill>
              <a:schemeClr val="accent2"/>
            </a:solidFill>
          </a:endParaRPr>
        </a:p>
        <a:p>
          <a:pPr algn="ctr"/>
          <a:r>
            <a:rPr kumimoji="1" lang="ja-JP" altLang="en-US" sz="1100">
              <a:solidFill>
                <a:schemeClr val="accent2"/>
              </a:solidFill>
            </a:rPr>
            <a:t>業務内容を業務内容欄か備考へ記入</a:t>
          </a:r>
          <a:endParaRPr kumimoji="1" lang="en-US" altLang="ja-JP" sz="1100">
            <a:solidFill>
              <a:schemeClr val="accent2"/>
            </a:solidFill>
          </a:endParaRPr>
        </a:p>
      </xdr:txBody>
    </xdr:sp>
    <xdr:clientData/>
  </xdr:twoCellAnchor>
  <xdr:twoCellAnchor>
    <xdr:from>
      <xdr:col>23</xdr:col>
      <xdr:colOff>428625</xdr:colOff>
      <xdr:row>27</xdr:row>
      <xdr:rowOff>38099</xdr:rowOff>
    </xdr:from>
    <xdr:to>
      <xdr:col>25</xdr:col>
      <xdr:colOff>50539</xdr:colOff>
      <xdr:row>29</xdr:row>
      <xdr:rowOff>28574</xdr:rowOff>
    </xdr:to>
    <xdr:sp macro="" textlink="">
      <xdr:nvSpPr>
        <xdr:cNvPr id="40" name="テキスト ボックス 39">
          <a:extLst>
            <a:ext uri="{FF2B5EF4-FFF2-40B4-BE49-F238E27FC236}">
              <a16:creationId xmlns:a16="http://schemas.microsoft.com/office/drawing/2014/main" id="{C97AA733-E746-4131-B776-18F12CE97FAC}"/>
            </a:ext>
          </a:extLst>
        </xdr:cNvPr>
        <xdr:cNvSpPr txBox="1"/>
      </xdr:nvSpPr>
      <xdr:spPr>
        <a:xfrm>
          <a:off x="9353550" y="7610474"/>
          <a:ext cx="831589" cy="5429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ysClr val="windowText" lastClr="000000"/>
              </a:solidFill>
              <a:latin typeface="HGS行書体" panose="03000600000000000000" pitchFamily="66" charset="-128"/>
              <a:ea typeface="HGS行書体" panose="03000600000000000000" pitchFamily="66" charset="-128"/>
            </a:rPr>
            <a:t>プレゼン資料作成</a:t>
          </a:r>
          <a:endParaRPr kumimoji="1" lang="ja-JP" altLang="en-US" sz="1100">
            <a:solidFill>
              <a:srgbClr val="FF0000"/>
            </a:solidFill>
            <a:latin typeface="HGS行書体" panose="03000600000000000000" pitchFamily="66" charset="-128"/>
            <a:ea typeface="HGS行書体" panose="03000600000000000000" pitchFamily="66" charset="-128"/>
          </a:endParaRPr>
        </a:p>
      </xdr:txBody>
    </xdr:sp>
    <xdr:clientData/>
  </xdr:twoCellAnchor>
  <xdr:twoCellAnchor>
    <xdr:from>
      <xdr:col>23</xdr:col>
      <xdr:colOff>371475</xdr:colOff>
      <xdr:row>24</xdr:row>
      <xdr:rowOff>257175</xdr:rowOff>
    </xdr:from>
    <xdr:to>
      <xdr:col>26</xdr:col>
      <xdr:colOff>123825</xdr:colOff>
      <xdr:row>27</xdr:row>
      <xdr:rowOff>9525</xdr:rowOff>
    </xdr:to>
    <xdr:cxnSp macro="">
      <xdr:nvCxnSpPr>
        <xdr:cNvPr id="41" name="直線矢印コネクタ 40">
          <a:extLst>
            <a:ext uri="{FF2B5EF4-FFF2-40B4-BE49-F238E27FC236}">
              <a16:creationId xmlns:a16="http://schemas.microsoft.com/office/drawing/2014/main" id="{50CA8897-5E42-4B85-ABE7-0773A0DE3093}"/>
            </a:ext>
          </a:extLst>
        </xdr:cNvPr>
        <xdr:cNvCxnSpPr/>
      </xdr:nvCxnSpPr>
      <xdr:spPr bwMode="auto">
        <a:xfrm flipH="1">
          <a:off x="9296400" y="7000875"/>
          <a:ext cx="1047750" cy="581025"/>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ysDash"/>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26</xdr:col>
      <xdr:colOff>114300</xdr:colOff>
      <xdr:row>35</xdr:row>
      <xdr:rowOff>123825</xdr:rowOff>
    </xdr:from>
    <xdr:to>
      <xdr:col>28</xdr:col>
      <xdr:colOff>533400</xdr:colOff>
      <xdr:row>36</xdr:row>
      <xdr:rowOff>104775</xdr:rowOff>
    </xdr:to>
    <xdr:sp macro="" textlink="">
      <xdr:nvSpPr>
        <xdr:cNvPr id="42" name="フローチャート: 代替処理 82">
          <a:extLst>
            <a:ext uri="{FF2B5EF4-FFF2-40B4-BE49-F238E27FC236}">
              <a16:creationId xmlns:a16="http://schemas.microsoft.com/office/drawing/2014/main" id="{D833F071-5AE0-4296-8C56-F95B8705699E}"/>
            </a:ext>
          </a:extLst>
        </xdr:cNvPr>
        <xdr:cNvSpPr/>
      </xdr:nvSpPr>
      <xdr:spPr bwMode="auto">
        <a:xfrm>
          <a:off x="10334625" y="9906000"/>
          <a:ext cx="1162050" cy="295275"/>
        </a:xfrm>
        <a:prstGeom prst="flowChartAlternateProcess">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200" b="1">
              <a:solidFill>
                <a:schemeClr val="accent2"/>
              </a:solidFill>
            </a:rPr>
            <a:t>申請者記入</a:t>
          </a:r>
          <a:endParaRPr kumimoji="1" lang="en-US" altLang="ja-JP" sz="1200" b="1">
            <a:solidFill>
              <a:schemeClr val="accent2"/>
            </a:solidFill>
          </a:endParaRPr>
        </a:p>
      </xdr:txBody>
    </xdr:sp>
    <xdr:clientData/>
  </xdr:twoCellAnchor>
  <xdr:twoCellAnchor>
    <xdr:from>
      <xdr:col>6</xdr:col>
      <xdr:colOff>47625</xdr:colOff>
      <xdr:row>31</xdr:row>
      <xdr:rowOff>200025</xdr:rowOff>
    </xdr:from>
    <xdr:to>
      <xdr:col>11</xdr:col>
      <xdr:colOff>723899</xdr:colOff>
      <xdr:row>35</xdr:row>
      <xdr:rowOff>9526</xdr:rowOff>
    </xdr:to>
    <xdr:sp macro="" textlink="">
      <xdr:nvSpPr>
        <xdr:cNvPr id="43" name="フローチャート: 代替処理 83">
          <a:extLst>
            <a:ext uri="{FF2B5EF4-FFF2-40B4-BE49-F238E27FC236}">
              <a16:creationId xmlns:a16="http://schemas.microsoft.com/office/drawing/2014/main" id="{C779F9E2-7A5B-4AD7-962E-4779B6A2633D}"/>
            </a:ext>
          </a:extLst>
        </xdr:cNvPr>
        <xdr:cNvSpPr/>
      </xdr:nvSpPr>
      <xdr:spPr bwMode="auto">
        <a:xfrm>
          <a:off x="1943100" y="8877300"/>
          <a:ext cx="3067049" cy="914401"/>
        </a:xfrm>
        <a:prstGeom prst="flowChartAlternateProcess">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200" b="1">
              <a:solidFill>
                <a:schemeClr val="accent2"/>
              </a:solidFill>
            </a:rPr>
            <a:t>申請者記入・実施者確認</a:t>
          </a:r>
          <a:endParaRPr kumimoji="1" lang="en-US" altLang="ja-JP" sz="1200" b="1">
            <a:solidFill>
              <a:schemeClr val="accent2"/>
            </a:solidFill>
          </a:endParaRPr>
        </a:p>
        <a:p>
          <a:pPr algn="ctr"/>
          <a:r>
            <a:rPr kumimoji="1" lang="ja-JP" altLang="en-US" sz="1400" b="1">
              <a:solidFill>
                <a:srgbClr val="FF0000"/>
              </a:solidFill>
            </a:rPr>
            <a:t>実施が全くなくても</a:t>
          </a:r>
          <a:endParaRPr kumimoji="1" lang="en-US" altLang="ja-JP" sz="1400" b="1">
            <a:solidFill>
              <a:srgbClr val="FF0000"/>
            </a:solidFill>
          </a:endParaRPr>
        </a:p>
        <a:p>
          <a:pPr algn="ctr"/>
          <a:r>
            <a:rPr kumimoji="1" lang="ja-JP" altLang="en-US" sz="1400" b="1">
              <a:solidFill>
                <a:srgbClr val="FF0000"/>
              </a:solidFill>
            </a:rPr>
            <a:t>「ゼロ時間」、「ゼロ円」で報告</a:t>
          </a:r>
          <a:endParaRPr kumimoji="1" lang="en-US" altLang="ja-JP" sz="1400" b="1">
            <a:solidFill>
              <a:srgbClr val="FF0000"/>
            </a:solidFill>
          </a:endParaRPr>
        </a:p>
      </xdr:txBody>
    </xdr:sp>
    <xdr:clientData/>
  </xdr:twoCellAnchor>
  <xdr:twoCellAnchor>
    <xdr:from>
      <xdr:col>11</xdr:col>
      <xdr:colOff>723899</xdr:colOff>
      <xdr:row>33</xdr:row>
      <xdr:rowOff>104776</xdr:rowOff>
    </xdr:from>
    <xdr:to>
      <xdr:col>22</xdr:col>
      <xdr:colOff>390525</xdr:colOff>
      <xdr:row>35</xdr:row>
      <xdr:rowOff>257175</xdr:rowOff>
    </xdr:to>
    <xdr:cxnSp macro="">
      <xdr:nvCxnSpPr>
        <xdr:cNvPr id="44" name="直線矢印コネクタ 43">
          <a:extLst>
            <a:ext uri="{FF2B5EF4-FFF2-40B4-BE49-F238E27FC236}">
              <a16:creationId xmlns:a16="http://schemas.microsoft.com/office/drawing/2014/main" id="{542B88D2-8A0F-4AD7-AA74-6CF53BE02062}"/>
            </a:ext>
          </a:extLst>
        </xdr:cNvPr>
        <xdr:cNvCxnSpPr>
          <a:stCxn id="43" idx="3"/>
        </xdr:cNvCxnSpPr>
      </xdr:nvCxnSpPr>
      <xdr:spPr bwMode="auto">
        <a:xfrm>
          <a:off x="5010149" y="9334501"/>
          <a:ext cx="3686176" cy="704849"/>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723899</xdr:colOff>
      <xdr:row>33</xdr:row>
      <xdr:rowOff>104776</xdr:rowOff>
    </xdr:from>
    <xdr:to>
      <xdr:col>20</xdr:col>
      <xdr:colOff>228600</xdr:colOff>
      <xdr:row>36</xdr:row>
      <xdr:rowOff>9525</xdr:rowOff>
    </xdr:to>
    <xdr:cxnSp macro="">
      <xdr:nvCxnSpPr>
        <xdr:cNvPr id="45" name="直線矢印コネクタ 44">
          <a:extLst>
            <a:ext uri="{FF2B5EF4-FFF2-40B4-BE49-F238E27FC236}">
              <a16:creationId xmlns:a16="http://schemas.microsoft.com/office/drawing/2014/main" id="{C981E7CD-E98D-4773-9B2A-5F7992AAC1DA}"/>
            </a:ext>
          </a:extLst>
        </xdr:cNvPr>
        <xdr:cNvCxnSpPr>
          <a:stCxn id="43" idx="3"/>
        </xdr:cNvCxnSpPr>
      </xdr:nvCxnSpPr>
      <xdr:spPr bwMode="auto">
        <a:xfrm>
          <a:off x="5010149" y="9334501"/>
          <a:ext cx="2552701" cy="771524"/>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723899</xdr:colOff>
      <xdr:row>33</xdr:row>
      <xdr:rowOff>104776</xdr:rowOff>
    </xdr:from>
    <xdr:to>
      <xdr:col>18</xdr:col>
      <xdr:colOff>200025</xdr:colOff>
      <xdr:row>36</xdr:row>
      <xdr:rowOff>9525</xdr:rowOff>
    </xdr:to>
    <xdr:cxnSp macro="">
      <xdr:nvCxnSpPr>
        <xdr:cNvPr id="46" name="直線矢印コネクタ 45">
          <a:extLst>
            <a:ext uri="{FF2B5EF4-FFF2-40B4-BE49-F238E27FC236}">
              <a16:creationId xmlns:a16="http://schemas.microsoft.com/office/drawing/2014/main" id="{962472BA-C32D-4609-8F19-63D3E4E64B06}"/>
            </a:ext>
          </a:extLst>
        </xdr:cNvPr>
        <xdr:cNvCxnSpPr>
          <a:stCxn id="43" idx="3"/>
        </xdr:cNvCxnSpPr>
      </xdr:nvCxnSpPr>
      <xdr:spPr bwMode="auto">
        <a:xfrm>
          <a:off x="5010149" y="9334501"/>
          <a:ext cx="1819276" cy="771524"/>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11</xdr:col>
      <xdr:colOff>723899</xdr:colOff>
      <xdr:row>33</xdr:row>
      <xdr:rowOff>104776</xdr:rowOff>
    </xdr:from>
    <xdr:to>
      <xdr:col>15</xdr:col>
      <xdr:colOff>257175</xdr:colOff>
      <xdr:row>36</xdr:row>
      <xdr:rowOff>0</xdr:rowOff>
    </xdr:to>
    <xdr:cxnSp macro="">
      <xdr:nvCxnSpPr>
        <xdr:cNvPr id="47" name="直線矢印コネクタ 46">
          <a:extLst>
            <a:ext uri="{FF2B5EF4-FFF2-40B4-BE49-F238E27FC236}">
              <a16:creationId xmlns:a16="http://schemas.microsoft.com/office/drawing/2014/main" id="{F9D5C641-D12C-476D-BBF4-FF565752884F}"/>
            </a:ext>
          </a:extLst>
        </xdr:cNvPr>
        <xdr:cNvCxnSpPr>
          <a:stCxn id="43" idx="3"/>
        </xdr:cNvCxnSpPr>
      </xdr:nvCxnSpPr>
      <xdr:spPr bwMode="auto">
        <a:xfrm>
          <a:off x="5010149" y="9334501"/>
          <a:ext cx="742951" cy="761999"/>
        </a:xfrm>
        <a:prstGeom prst="straightConnector1">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triangle"/>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cxnSp>
    <xdr:clientData/>
  </xdr:twoCellAnchor>
  <xdr:twoCellAnchor>
    <xdr:from>
      <xdr:col>8</xdr:col>
      <xdr:colOff>66675</xdr:colOff>
      <xdr:row>16</xdr:row>
      <xdr:rowOff>247650</xdr:rowOff>
    </xdr:from>
    <xdr:to>
      <xdr:col>8</xdr:col>
      <xdr:colOff>523876</xdr:colOff>
      <xdr:row>18</xdr:row>
      <xdr:rowOff>238125</xdr:rowOff>
    </xdr:to>
    <xdr:sp macro="" textlink="">
      <xdr:nvSpPr>
        <xdr:cNvPr id="48" name="円/楕円 2">
          <a:extLst>
            <a:ext uri="{FF2B5EF4-FFF2-40B4-BE49-F238E27FC236}">
              <a16:creationId xmlns:a16="http://schemas.microsoft.com/office/drawing/2014/main" id="{D1A9E07E-3F33-490B-8C29-2F44717FD5F9}"/>
            </a:ext>
          </a:extLst>
        </xdr:cNvPr>
        <xdr:cNvSpPr/>
      </xdr:nvSpPr>
      <xdr:spPr bwMode="auto">
        <a:xfrm>
          <a:off x="2686050" y="4781550"/>
          <a:ext cx="457201" cy="54292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昭和</a:t>
          </a:r>
        </a:p>
      </xdr:txBody>
    </xdr:sp>
    <xdr:clientData/>
  </xdr:twoCellAnchor>
  <xdr:twoCellAnchor>
    <xdr:from>
      <xdr:col>8</xdr:col>
      <xdr:colOff>104775</xdr:colOff>
      <xdr:row>23</xdr:row>
      <xdr:rowOff>0</xdr:rowOff>
    </xdr:from>
    <xdr:to>
      <xdr:col>8</xdr:col>
      <xdr:colOff>561976</xdr:colOff>
      <xdr:row>24</xdr:row>
      <xdr:rowOff>266700</xdr:rowOff>
    </xdr:to>
    <xdr:sp macro="" textlink="">
      <xdr:nvSpPr>
        <xdr:cNvPr id="49" name="円/楕円 2">
          <a:extLst>
            <a:ext uri="{FF2B5EF4-FFF2-40B4-BE49-F238E27FC236}">
              <a16:creationId xmlns:a16="http://schemas.microsoft.com/office/drawing/2014/main" id="{28AB9429-1681-4798-BA2A-0E4E86281C6B}"/>
            </a:ext>
          </a:extLst>
        </xdr:cNvPr>
        <xdr:cNvSpPr/>
      </xdr:nvSpPr>
      <xdr:spPr bwMode="auto">
        <a:xfrm>
          <a:off x="2724150" y="6467475"/>
          <a:ext cx="457201" cy="54292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昭和</a:t>
          </a:r>
        </a:p>
      </xdr:txBody>
    </xdr:sp>
    <xdr:clientData/>
  </xdr:twoCellAnchor>
  <xdr:twoCellAnchor>
    <xdr:from>
      <xdr:col>21</xdr:col>
      <xdr:colOff>28575</xdr:colOff>
      <xdr:row>7</xdr:row>
      <xdr:rowOff>0</xdr:rowOff>
    </xdr:from>
    <xdr:to>
      <xdr:col>21</xdr:col>
      <xdr:colOff>485776</xdr:colOff>
      <xdr:row>8</xdr:row>
      <xdr:rowOff>266700</xdr:rowOff>
    </xdr:to>
    <xdr:sp macro="" textlink="">
      <xdr:nvSpPr>
        <xdr:cNvPr id="50" name="円/楕円 2">
          <a:extLst>
            <a:ext uri="{FF2B5EF4-FFF2-40B4-BE49-F238E27FC236}">
              <a16:creationId xmlns:a16="http://schemas.microsoft.com/office/drawing/2014/main" id="{46CBE485-6A77-4691-B56E-BE8CACC60162}"/>
            </a:ext>
          </a:extLst>
        </xdr:cNvPr>
        <xdr:cNvSpPr/>
      </xdr:nvSpPr>
      <xdr:spPr bwMode="auto">
        <a:xfrm>
          <a:off x="7715250" y="2047875"/>
          <a:ext cx="457201" cy="54292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昭和</a:t>
          </a:r>
        </a:p>
      </xdr:txBody>
    </xdr:sp>
    <xdr:clientData/>
  </xdr:twoCellAnchor>
  <xdr:twoCellAnchor>
    <xdr:from>
      <xdr:col>21</xdr:col>
      <xdr:colOff>85725</xdr:colOff>
      <xdr:row>11</xdr:row>
      <xdr:rowOff>19050</xdr:rowOff>
    </xdr:from>
    <xdr:to>
      <xdr:col>21</xdr:col>
      <xdr:colOff>542926</xdr:colOff>
      <xdr:row>13</xdr:row>
      <xdr:rowOff>9525</xdr:rowOff>
    </xdr:to>
    <xdr:sp macro="" textlink="">
      <xdr:nvSpPr>
        <xdr:cNvPr id="51" name="円/楕円 2">
          <a:extLst>
            <a:ext uri="{FF2B5EF4-FFF2-40B4-BE49-F238E27FC236}">
              <a16:creationId xmlns:a16="http://schemas.microsoft.com/office/drawing/2014/main" id="{D13F8E0D-CFA3-4744-A000-271317F431C3}"/>
            </a:ext>
          </a:extLst>
        </xdr:cNvPr>
        <xdr:cNvSpPr/>
      </xdr:nvSpPr>
      <xdr:spPr bwMode="auto">
        <a:xfrm>
          <a:off x="7772400" y="3171825"/>
          <a:ext cx="457201" cy="54292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昭和</a:t>
          </a:r>
        </a:p>
      </xdr:txBody>
    </xdr:sp>
    <xdr:clientData/>
  </xdr:twoCellAnchor>
  <xdr:twoCellAnchor>
    <xdr:from>
      <xdr:col>21</xdr:col>
      <xdr:colOff>85725</xdr:colOff>
      <xdr:row>23</xdr:row>
      <xdr:rowOff>9525</xdr:rowOff>
    </xdr:from>
    <xdr:to>
      <xdr:col>21</xdr:col>
      <xdr:colOff>542926</xdr:colOff>
      <xdr:row>25</xdr:row>
      <xdr:rowOff>0</xdr:rowOff>
    </xdr:to>
    <xdr:sp macro="" textlink="">
      <xdr:nvSpPr>
        <xdr:cNvPr id="52" name="円/楕円 2">
          <a:extLst>
            <a:ext uri="{FF2B5EF4-FFF2-40B4-BE49-F238E27FC236}">
              <a16:creationId xmlns:a16="http://schemas.microsoft.com/office/drawing/2014/main" id="{602630B6-380B-4371-B4A9-C1B647A52EA4}"/>
            </a:ext>
          </a:extLst>
        </xdr:cNvPr>
        <xdr:cNvSpPr/>
      </xdr:nvSpPr>
      <xdr:spPr bwMode="auto">
        <a:xfrm>
          <a:off x="7772400" y="6477000"/>
          <a:ext cx="457201" cy="54292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昭和</a:t>
          </a:r>
        </a:p>
      </xdr:txBody>
    </xdr:sp>
    <xdr:clientData/>
  </xdr:twoCellAnchor>
  <xdr:twoCellAnchor>
    <xdr:from>
      <xdr:col>21</xdr:col>
      <xdr:colOff>76200</xdr:colOff>
      <xdr:row>27</xdr:row>
      <xdr:rowOff>0</xdr:rowOff>
    </xdr:from>
    <xdr:to>
      <xdr:col>21</xdr:col>
      <xdr:colOff>533401</xdr:colOff>
      <xdr:row>28</xdr:row>
      <xdr:rowOff>266700</xdr:rowOff>
    </xdr:to>
    <xdr:sp macro="" textlink="">
      <xdr:nvSpPr>
        <xdr:cNvPr id="53" name="円/楕円 2">
          <a:extLst>
            <a:ext uri="{FF2B5EF4-FFF2-40B4-BE49-F238E27FC236}">
              <a16:creationId xmlns:a16="http://schemas.microsoft.com/office/drawing/2014/main" id="{2ADBCCDF-2A37-4E94-BFBA-821275699BCC}"/>
            </a:ext>
          </a:extLst>
        </xdr:cNvPr>
        <xdr:cNvSpPr/>
      </xdr:nvSpPr>
      <xdr:spPr bwMode="auto">
        <a:xfrm>
          <a:off x="7762875" y="7572375"/>
          <a:ext cx="457201" cy="542925"/>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昭和</a:t>
          </a:r>
        </a:p>
      </xdr:txBody>
    </xdr:sp>
    <xdr:clientData/>
  </xdr:twoCellAnchor>
  <xdr:twoCellAnchor>
    <xdr:from>
      <xdr:col>2</xdr:col>
      <xdr:colOff>314325</xdr:colOff>
      <xdr:row>13</xdr:row>
      <xdr:rowOff>0</xdr:rowOff>
    </xdr:from>
    <xdr:to>
      <xdr:col>4</xdr:col>
      <xdr:colOff>247650</xdr:colOff>
      <xdr:row>14</xdr:row>
      <xdr:rowOff>238125</xdr:rowOff>
    </xdr:to>
    <xdr:sp macro="" textlink="">
      <xdr:nvSpPr>
        <xdr:cNvPr id="54" name="円/楕円 5">
          <a:extLst>
            <a:ext uri="{FF2B5EF4-FFF2-40B4-BE49-F238E27FC236}">
              <a16:creationId xmlns:a16="http://schemas.microsoft.com/office/drawing/2014/main" id="{EFBAF636-F3AC-4BD5-A77F-E2E4515BA6D5}"/>
            </a:ext>
          </a:extLst>
        </xdr:cNvPr>
        <xdr:cNvSpPr/>
      </xdr:nvSpPr>
      <xdr:spPr bwMode="auto">
        <a:xfrm>
          <a:off x="714375" y="3705225"/>
          <a:ext cx="581025" cy="514350"/>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桐生</a:t>
          </a:r>
        </a:p>
      </xdr:txBody>
    </xdr:sp>
    <xdr:clientData/>
  </xdr:twoCellAnchor>
  <xdr:twoCellAnchor>
    <xdr:from>
      <xdr:col>9</xdr:col>
      <xdr:colOff>19050</xdr:colOff>
      <xdr:row>17</xdr:row>
      <xdr:rowOff>28575</xdr:rowOff>
    </xdr:from>
    <xdr:to>
      <xdr:col>9</xdr:col>
      <xdr:colOff>600075</xdr:colOff>
      <xdr:row>18</xdr:row>
      <xdr:rowOff>266700</xdr:rowOff>
    </xdr:to>
    <xdr:sp macro="" textlink="">
      <xdr:nvSpPr>
        <xdr:cNvPr id="55" name="円/楕円 5">
          <a:extLst>
            <a:ext uri="{FF2B5EF4-FFF2-40B4-BE49-F238E27FC236}">
              <a16:creationId xmlns:a16="http://schemas.microsoft.com/office/drawing/2014/main" id="{9DE47964-D517-4239-8441-9538321024D4}"/>
            </a:ext>
          </a:extLst>
        </xdr:cNvPr>
        <xdr:cNvSpPr/>
      </xdr:nvSpPr>
      <xdr:spPr bwMode="auto">
        <a:xfrm>
          <a:off x="3257550" y="4838700"/>
          <a:ext cx="581025" cy="514350"/>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桐生</a:t>
          </a:r>
        </a:p>
      </xdr:txBody>
    </xdr:sp>
    <xdr:clientData/>
  </xdr:twoCellAnchor>
  <xdr:twoCellAnchor>
    <xdr:from>
      <xdr:col>9</xdr:col>
      <xdr:colOff>9525</xdr:colOff>
      <xdr:row>22</xdr:row>
      <xdr:rowOff>266700</xdr:rowOff>
    </xdr:from>
    <xdr:to>
      <xdr:col>9</xdr:col>
      <xdr:colOff>590550</xdr:colOff>
      <xdr:row>24</xdr:row>
      <xdr:rowOff>228600</xdr:rowOff>
    </xdr:to>
    <xdr:sp macro="" textlink="">
      <xdr:nvSpPr>
        <xdr:cNvPr id="56" name="円/楕円 5">
          <a:extLst>
            <a:ext uri="{FF2B5EF4-FFF2-40B4-BE49-F238E27FC236}">
              <a16:creationId xmlns:a16="http://schemas.microsoft.com/office/drawing/2014/main" id="{38E6033C-6368-4B37-B200-873B07BCEA96}"/>
            </a:ext>
          </a:extLst>
        </xdr:cNvPr>
        <xdr:cNvSpPr/>
      </xdr:nvSpPr>
      <xdr:spPr bwMode="auto">
        <a:xfrm>
          <a:off x="3248025" y="6457950"/>
          <a:ext cx="581025" cy="514350"/>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桐生</a:t>
          </a:r>
        </a:p>
      </xdr:txBody>
    </xdr:sp>
    <xdr:clientData/>
  </xdr:twoCellAnchor>
  <xdr:twoCellAnchor>
    <xdr:from>
      <xdr:col>22</xdr:col>
      <xdr:colOff>9525</xdr:colOff>
      <xdr:row>11</xdr:row>
      <xdr:rowOff>28575</xdr:rowOff>
    </xdr:from>
    <xdr:to>
      <xdr:col>22</xdr:col>
      <xdr:colOff>590550</xdr:colOff>
      <xdr:row>12</xdr:row>
      <xdr:rowOff>266700</xdr:rowOff>
    </xdr:to>
    <xdr:sp macro="" textlink="">
      <xdr:nvSpPr>
        <xdr:cNvPr id="57" name="円/楕円 5">
          <a:extLst>
            <a:ext uri="{FF2B5EF4-FFF2-40B4-BE49-F238E27FC236}">
              <a16:creationId xmlns:a16="http://schemas.microsoft.com/office/drawing/2014/main" id="{15E67EB6-9FA6-4807-980B-D929C9C1634A}"/>
            </a:ext>
          </a:extLst>
        </xdr:cNvPr>
        <xdr:cNvSpPr/>
      </xdr:nvSpPr>
      <xdr:spPr bwMode="auto">
        <a:xfrm>
          <a:off x="8315325" y="3181350"/>
          <a:ext cx="581025" cy="514350"/>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桐生</a:t>
          </a:r>
        </a:p>
      </xdr:txBody>
    </xdr:sp>
    <xdr:clientData/>
  </xdr:twoCellAnchor>
  <xdr:twoCellAnchor>
    <xdr:from>
      <xdr:col>22</xdr:col>
      <xdr:colOff>9525</xdr:colOff>
      <xdr:row>23</xdr:row>
      <xdr:rowOff>28575</xdr:rowOff>
    </xdr:from>
    <xdr:to>
      <xdr:col>22</xdr:col>
      <xdr:colOff>590550</xdr:colOff>
      <xdr:row>24</xdr:row>
      <xdr:rowOff>266700</xdr:rowOff>
    </xdr:to>
    <xdr:sp macro="" textlink="">
      <xdr:nvSpPr>
        <xdr:cNvPr id="58" name="円/楕円 5">
          <a:extLst>
            <a:ext uri="{FF2B5EF4-FFF2-40B4-BE49-F238E27FC236}">
              <a16:creationId xmlns:a16="http://schemas.microsoft.com/office/drawing/2014/main" id="{58AB96A7-7F9E-4999-BC78-7982A2D49ED5}"/>
            </a:ext>
          </a:extLst>
        </xdr:cNvPr>
        <xdr:cNvSpPr/>
      </xdr:nvSpPr>
      <xdr:spPr bwMode="auto">
        <a:xfrm>
          <a:off x="8315325" y="6496050"/>
          <a:ext cx="581025" cy="514350"/>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桐生</a:t>
          </a:r>
        </a:p>
      </xdr:txBody>
    </xdr:sp>
    <xdr:clientData/>
  </xdr:twoCellAnchor>
  <xdr:twoCellAnchor>
    <xdr:from>
      <xdr:col>22</xdr:col>
      <xdr:colOff>19050</xdr:colOff>
      <xdr:row>27</xdr:row>
      <xdr:rowOff>9525</xdr:rowOff>
    </xdr:from>
    <xdr:to>
      <xdr:col>22</xdr:col>
      <xdr:colOff>600075</xdr:colOff>
      <xdr:row>28</xdr:row>
      <xdr:rowOff>247650</xdr:rowOff>
    </xdr:to>
    <xdr:sp macro="" textlink="">
      <xdr:nvSpPr>
        <xdr:cNvPr id="59" name="円/楕円 5">
          <a:extLst>
            <a:ext uri="{FF2B5EF4-FFF2-40B4-BE49-F238E27FC236}">
              <a16:creationId xmlns:a16="http://schemas.microsoft.com/office/drawing/2014/main" id="{F431012D-D6ED-4B47-BF61-6A29138C9839}"/>
            </a:ext>
          </a:extLst>
        </xdr:cNvPr>
        <xdr:cNvSpPr/>
      </xdr:nvSpPr>
      <xdr:spPr bwMode="auto">
        <a:xfrm>
          <a:off x="8324850" y="7581900"/>
          <a:ext cx="581025" cy="514350"/>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桐生</a:t>
          </a:r>
        </a:p>
      </xdr:txBody>
    </xdr:sp>
    <xdr:clientData/>
  </xdr:twoCellAnchor>
  <xdr:twoCellAnchor>
    <xdr:from>
      <xdr:col>17</xdr:col>
      <xdr:colOff>95250</xdr:colOff>
      <xdr:row>22</xdr:row>
      <xdr:rowOff>104775</xdr:rowOff>
    </xdr:from>
    <xdr:to>
      <xdr:col>18</xdr:col>
      <xdr:colOff>190500</xdr:colOff>
      <xdr:row>24</xdr:row>
      <xdr:rowOff>66675</xdr:rowOff>
    </xdr:to>
    <xdr:sp macro="" textlink="">
      <xdr:nvSpPr>
        <xdr:cNvPr id="60" name="円/楕円 5">
          <a:extLst>
            <a:ext uri="{FF2B5EF4-FFF2-40B4-BE49-F238E27FC236}">
              <a16:creationId xmlns:a16="http://schemas.microsoft.com/office/drawing/2014/main" id="{10415D2A-CB3C-453D-B7CE-EB6DA8BDF5BB}"/>
            </a:ext>
          </a:extLst>
        </xdr:cNvPr>
        <xdr:cNvSpPr/>
      </xdr:nvSpPr>
      <xdr:spPr bwMode="auto">
        <a:xfrm>
          <a:off x="6238875" y="6296025"/>
          <a:ext cx="581025" cy="514350"/>
        </a:xfrm>
        <a:prstGeom prst="ellipse">
          <a:avLst/>
        </a:prstGeom>
        <a:noFill/>
        <a:ln w="9525" cap="flat" cmpd="sng" algn="ctr">
          <a:solidFill>
            <a:srgbClr val="FF0000"/>
          </a:solidFill>
          <a:prstDash val="solid"/>
          <a:round/>
          <a:headEnd type="none" w="med" len="med"/>
          <a:tailEnd type="none" w="med" len="med"/>
        </a:ln>
        <a:effectLst/>
      </xdr:spPr>
      <xdr:txBody>
        <a:bodyPr vertOverflow="clip" horzOverflow="clip" vert="eaVert" wrap="square" lIns="18288" tIns="0" rIns="0" bIns="0" rtlCol="0" anchor="ctr" anchorCtr="0" upright="1"/>
        <a:lstStyle/>
        <a:p>
          <a:pPr algn="ctr"/>
          <a:r>
            <a:rPr kumimoji="1" lang="ja-JP" altLang="en-US" sz="1400">
              <a:solidFill>
                <a:srgbClr val="FF0000"/>
              </a:solidFill>
              <a:latin typeface="ＭＳ 明朝" panose="02020609040205080304" pitchFamily="17" charset="-128"/>
              <a:ea typeface="ＭＳ 明朝" panose="02020609040205080304" pitchFamily="17" charset="-128"/>
            </a:rPr>
            <a:t>桐生</a:t>
          </a:r>
        </a:p>
      </xdr:txBody>
    </xdr:sp>
    <xdr:clientData/>
  </xdr:twoCellAnchor>
  <xdr:twoCellAnchor>
    <xdr:from>
      <xdr:col>35</xdr:col>
      <xdr:colOff>133349</xdr:colOff>
      <xdr:row>2</xdr:row>
      <xdr:rowOff>209550</xdr:rowOff>
    </xdr:from>
    <xdr:to>
      <xdr:col>38</xdr:col>
      <xdr:colOff>85725</xdr:colOff>
      <xdr:row>4</xdr:row>
      <xdr:rowOff>38100</xdr:rowOff>
    </xdr:to>
    <xdr:sp macro="" textlink="">
      <xdr:nvSpPr>
        <xdr:cNvPr id="61" name="角丸四角形吹き出し 62">
          <a:extLst>
            <a:ext uri="{FF2B5EF4-FFF2-40B4-BE49-F238E27FC236}">
              <a16:creationId xmlns:a16="http://schemas.microsoft.com/office/drawing/2014/main" id="{EEEE460C-EEF2-4AFF-9A7D-B5783BEEF503}"/>
            </a:ext>
          </a:extLst>
        </xdr:cNvPr>
        <xdr:cNvSpPr/>
      </xdr:nvSpPr>
      <xdr:spPr bwMode="auto">
        <a:xfrm>
          <a:off x="15468600" y="752475"/>
          <a:ext cx="0" cy="504825"/>
        </a:xfrm>
        <a:prstGeom prst="wedgeRoundRectCallout">
          <a:avLst>
            <a:gd name="adj1" fmla="val -4863"/>
            <a:gd name="adj2" fmla="val -91579"/>
            <a:gd name="adj3" fmla="val 16667"/>
          </a:avLst>
        </a:prstGeom>
        <a:solidFill>
          <a:srgbClr xmlns:mc="http://schemas.openxmlformats.org/markup-compatibility/2006" xmlns:a14="http://schemas.microsoft.com/office/drawing/2010/main" val="FFFFFF" mc:Ignorable="a14" a14:legacySpreadsheetColorIndex="9"/>
        </a:solidFill>
        <a:ln w="9525" cap="flat" cmpd="sng" algn="ctr">
          <a:solidFill>
            <a:schemeClr val="accent2"/>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horzOverflow="clip" wrap="square" lIns="18288" tIns="0" rIns="0" bIns="0" rtlCol="0" anchor="ctr" upright="1"/>
        <a:lstStyle/>
        <a:p>
          <a:pPr algn="ctr"/>
          <a:r>
            <a:rPr kumimoji="1" lang="ja-JP" altLang="en-US" sz="1100">
              <a:solidFill>
                <a:schemeClr val="accent2"/>
              </a:solidFill>
            </a:rPr>
            <a:t>毎月月初の日付を入れることで日付及び曜日を変更する。</a:t>
          </a:r>
          <a:endParaRPr kumimoji="1" lang="en-US" altLang="ja-JP" sz="1100">
            <a:solidFill>
              <a:schemeClr val="accent2"/>
            </a:solidFill>
          </a:endParaRPr>
        </a:p>
        <a:p>
          <a:pPr algn="ctr"/>
          <a:endParaRPr kumimoji="1" lang="ja-JP" altLang="en-US" sz="1100">
            <a:solidFill>
              <a:schemeClr val="accent2"/>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090000" mc:Ignorable="a14" a14:legacySpreadsheetColorIndex="9"/>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9"/>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AO70"/>
  <sheetViews>
    <sheetView tabSelected="1" view="pageBreakPreview" zoomScale="85" zoomScaleNormal="85" zoomScaleSheetLayoutView="85" workbookViewId="0">
      <pane ySplit="3" topLeftCell="A4" activePane="bottomLeft" state="frozen"/>
      <selection pane="bottomLeft" activeCell="AJ2" sqref="AJ2:AM2"/>
    </sheetView>
  </sheetViews>
  <sheetFormatPr defaultColWidth="9" defaultRowHeight="12"/>
  <cols>
    <col min="1" max="1" width="2.75" style="29" customWidth="1"/>
    <col min="2" max="2" width="2.75" style="30" customWidth="1"/>
    <col min="3" max="3" width="6.25" style="11" customWidth="1"/>
    <col min="4" max="4" width="2.125" style="11" customWidth="1"/>
    <col min="5" max="5" width="6.25" style="11" customWidth="1"/>
    <col min="6" max="8" width="4.75" style="11" customWidth="1"/>
    <col min="9" max="10" width="8.125" style="11" customWidth="1"/>
    <col min="11" max="11" width="5.75" style="11" customWidth="1"/>
    <col min="12" max="12" width="10.125" style="11" customWidth="1"/>
    <col min="13" max="13" width="0.375" style="11" customWidth="1"/>
    <col min="14" max="14" width="2.75" style="29" customWidth="1"/>
    <col min="15" max="15" width="2.75" style="30" customWidth="1"/>
    <col min="16" max="16" width="6.25" style="11" customWidth="1"/>
    <col min="17" max="17" width="2.125" style="11" customWidth="1"/>
    <col min="18" max="18" width="6.25" style="11" customWidth="1"/>
    <col min="19" max="21" width="4.75" style="11" customWidth="1"/>
    <col min="22" max="23" width="8.125" style="11" customWidth="1"/>
    <col min="24" max="24" width="5.75" style="11" customWidth="1"/>
    <col min="25" max="25" width="10.125" style="11" customWidth="1"/>
    <col min="26" max="26" width="1.125" style="11" customWidth="1"/>
    <col min="27" max="27" width="4.75" style="11" customWidth="1"/>
    <col min="28" max="28" width="5.125" style="11" customWidth="1"/>
    <col min="29" max="33" width="9" style="11"/>
    <col min="34" max="34" width="5.125" style="11" customWidth="1"/>
    <col min="35" max="36" width="9" style="11"/>
    <col min="37" max="37" width="10.75" style="11" bestFit="1" customWidth="1"/>
    <col min="38" max="16384" width="9" style="11"/>
  </cols>
  <sheetData>
    <row r="1" spans="1:41" ht="18" customHeight="1">
      <c r="A1" s="255" t="s">
        <v>0</v>
      </c>
      <c r="B1" s="258" t="s">
        <v>1</v>
      </c>
      <c r="C1" s="245" t="s">
        <v>2</v>
      </c>
      <c r="D1" s="252"/>
      <c r="E1" s="252"/>
      <c r="F1" s="233" t="s">
        <v>3</v>
      </c>
      <c r="G1" s="236" t="s">
        <v>4</v>
      </c>
      <c r="H1" s="237"/>
      <c r="I1" s="242" t="s">
        <v>5</v>
      </c>
      <c r="J1" s="242" t="s">
        <v>6</v>
      </c>
      <c r="K1" s="245" t="s">
        <v>7</v>
      </c>
      <c r="L1" s="245" t="s">
        <v>8</v>
      </c>
      <c r="M1" s="33"/>
      <c r="N1" s="245" t="s">
        <v>0</v>
      </c>
      <c r="O1" s="258" t="s">
        <v>1</v>
      </c>
      <c r="P1" s="245" t="s">
        <v>2</v>
      </c>
      <c r="Q1" s="252"/>
      <c r="R1" s="252"/>
      <c r="S1" s="233" t="s">
        <v>3</v>
      </c>
      <c r="T1" s="236" t="s">
        <v>4</v>
      </c>
      <c r="U1" s="237"/>
      <c r="V1" s="242" t="s">
        <v>5</v>
      </c>
      <c r="W1" s="242" t="s">
        <v>6</v>
      </c>
      <c r="X1" s="245" t="s">
        <v>7</v>
      </c>
      <c r="Y1" s="249" t="s">
        <v>8</v>
      </c>
      <c r="Z1" s="102" t="s">
        <v>9</v>
      </c>
      <c r="AA1" s="103"/>
      <c r="AB1" s="103"/>
      <c r="AC1" s="103"/>
      <c r="AD1" s="103"/>
      <c r="AE1" s="103"/>
      <c r="AF1" s="103"/>
      <c r="AG1" s="103"/>
      <c r="AH1" s="103"/>
    </row>
    <row r="2" spans="1:41" ht="24.75" customHeight="1" thickBot="1">
      <c r="A2" s="256"/>
      <c r="B2" s="259"/>
      <c r="C2" s="246"/>
      <c r="D2" s="253"/>
      <c r="E2" s="253"/>
      <c r="F2" s="234"/>
      <c r="G2" s="212" t="s">
        <v>10</v>
      </c>
      <c r="H2" s="238" t="s">
        <v>11</v>
      </c>
      <c r="I2" s="243"/>
      <c r="J2" s="243"/>
      <c r="K2" s="246"/>
      <c r="L2" s="246"/>
      <c r="N2" s="246"/>
      <c r="O2" s="259"/>
      <c r="P2" s="246"/>
      <c r="Q2" s="253"/>
      <c r="R2" s="253"/>
      <c r="S2" s="234"/>
      <c r="T2" s="212" t="s">
        <v>10</v>
      </c>
      <c r="U2" s="238" t="s">
        <v>11</v>
      </c>
      <c r="V2" s="243"/>
      <c r="W2" s="243"/>
      <c r="X2" s="246"/>
      <c r="Y2" s="250"/>
      <c r="AA2" s="268" t="str">
        <f>"【"&amp;TEXT(AK2,"ggge")&amp;"年"&amp;TEXT(AK2,"ｍ")&amp;"月分】業務実施表"</f>
        <v>【令和8年4月分】業務実施表</v>
      </c>
      <c r="AB2" s="268"/>
      <c r="AC2" s="269"/>
      <c r="AD2" s="269"/>
      <c r="AE2" s="269"/>
      <c r="AF2" s="269"/>
      <c r="AG2" s="269"/>
      <c r="AH2" s="269"/>
      <c r="AJ2" s="11" t="s">
        <v>12</v>
      </c>
      <c r="AK2" s="57">
        <v>46113</v>
      </c>
      <c r="AL2" s="11" t="s">
        <v>13</v>
      </c>
    </row>
    <row r="3" spans="1:41" ht="31.5" customHeight="1" thickBot="1">
      <c r="A3" s="257"/>
      <c r="B3" s="260"/>
      <c r="C3" s="254"/>
      <c r="D3" s="254"/>
      <c r="E3" s="254"/>
      <c r="F3" s="235"/>
      <c r="G3" s="213"/>
      <c r="H3" s="239"/>
      <c r="I3" s="244"/>
      <c r="J3" s="244"/>
      <c r="K3" s="247"/>
      <c r="L3" s="247"/>
      <c r="M3" s="34"/>
      <c r="N3" s="248"/>
      <c r="O3" s="260"/>
      <c r="P3" s="254"/>
      <c r="Q3" s="254"/>
      <c r="R3" s="254"/>
      <c r="S3" s="235"/>
      <c r="T3" s="213"/>
      <c r="U3" s="239"/>
      <c r="V3" s="244"/>
      <c r="W3" s="244"/>
      <c r="X3" s="247"/>
      <c r="Y3" s="251"/>
      <c r="AA3" s="265" t="s">
        <v>14</v>
      </c>
      <c r="AB3" s="266"/>
      <c r="AC3" s="267"/>
      <c r="AD3" s="209" t="s">
        <v>15</v>
      </c>
      <c r="AE3" s="210"/>
      <c r="AF3" s="210"/>
      <c r="AG3" s="210"/>
      <c r="AH3" s="211"/>
      <c r="AJ3" s="58"/>
    </row>
    <row r="4" spans="1:41" ht="21.75" customHeight="1" thickBot="1">
      <c r="A4" s="105">
        <f>AK2</f>
        <v>46113</v>
      </c>
      <c r="B4" s="107">
        <f>AK2</f>
        <v>46113</v>
      </c>
      <c r="C4" s="12"/>
      <c r="D4" s="13" t="s">
        <v>16</v>
      </c>
      <c r="E4" s="12"/>
      <c r="F4" s="14" t="str">
        <f>IF(C4="","",(E4-C4)*1440/60)</f>
        <v/>
      </c>
      <c r="G4" s="31"/>
      <c r="H4" s="31"/>
      <c r="I4" s="143"/>
      <c r="J4" s="143"/>
      <c r="K4" s="46"/>
      <c r="L4" s="144"/>
      <c r="M4" s="1"/>
      <c r="N4" s="105">
        <f>A34+1</f>
        <v>46129</v>
      </c>
      <c r="O4" s="107">
        <f>B34+1</f>
        <v>46129</v>
      </c>
      <c r="P4" s="12"/>
      <c r="Q4" s="13" t="s">
        <v>16</v>
      </c>
      <c r="R4" s="12"/>
      <c r="S4" s="14" t="str">
        <f>IF(P4="","",(R4-P4)*1440/60)</f>
        <v/>
      </c>
      <c r="T4" s="31"/>
      <c r="U4" s="31"/>
      <c r="V4" s="144"/>
      <c r="W4" s="144"/>
      <c r="X4" s="15"/>
      <c r="Y4" s="120"/>
      <c r="AA4" s="214"/>
      <c r="AB4" s="215"/>
      <c r="AC4" s="216"/>
      <c r="AD4" s="217"/>
      <c r="AE4" s="218"/>
      <c r="AF4" s="218"/>
      <c r="AG4" s="218"/>
      <c r="AH4" s="219"/>
      <c r="AK4" s="111"/>
      <c r="AL4" s="112"/>
      <c r="AM4" s="112"/>
      <c r="AN4" s="112"/>
      <c r="AO4" s="113"/>
    </row>
    <row r="5" spans="1:41" ht="21.75" customHeight="1">
      <c r="A5" s="106"/>
      <c r="B5" s="108"/>
      <c r="C5" s="5"/>
      <c r="D5" s="6" t="s">
        <v>16</v>
      </c>
      <c r="E5" s="2"/>
      <c r="F5" s="56" t="str">
        <f>IF(C5="","",(E5-C5)*1440/60)</f>
        <v/>
      </c>
      <c r="G5" s="14"/>
      <c r="H5" s="14"/>
      <c r="I5" s="110"/>
      <c r="J5" s="110"/>
      <c r="K5" s="48"/>
      <c r="L5" s="145"/>
      <c r="M5" s="1"/>
      <c r="N5" s="106"/>
      <c r="O5" s="108"/>
      <c r="P5" s="5"/>
      <c r="Q5" s="6" t="s">
        <v>16</v>
      </c>
      <c r="R5" s="2"/>
      <c r="S5" s="4" t="str">
        <f>IF(P5="","",(R5-P5)*1440/60)</f>
        <v/>
      </c>
      <c r="T5" s="14"/>
      <c r="U5" s="14"/>
      <c r="V5" s="145"/>
      <c r="W5" s="145"/>
      <c r="X5" s="10"/>
      <c r="Y5" s="121"/>
      <c r="AA5" s="228" t="s">
        <v>17</v>
      </c>
      <c r="AB5" s="229"/>
      <c r="AC5" s="230"/>
      <c r="AD5" s="113"/>
      <c r="AE5" s="113"/>
      <c r="AF5" s="113"/>
      <c r="AG5" s="113"/>
      <c r="AH5" s="220"/>
      <c r="AJ5" s="55"/>
    </row>
    <row r="6" spans="1:41" ht="21.75" customHeight="1" thickBot="1">
      <c r="A6" s="105">
        <f>A4+1</f>
        <v>46114</v>
      </c>
      <c r="B6" s="107">
        <f>B4+1</f>
        <v>46114</v>
      </c>
      <c r="C6" s="64"/>
      <c r="D6" s="3" t="s">
        <v>16</v>
      </c>
      <c r="E6" s="2"/>
      <c r="F6" s="4" t="str">
        <f>IF(C6="","",(E6-C6)*1440/60)</f>
        <v/>
      </c>
      <c r="G6" s="20"/>
      <c r="H6" s="20"/>
      <c r="I6" s="109"/>
      <c r="J6" s="109"/>
      <c r="K6" s="45"/>
      <c r="L6" s="109"/>
      <c r="M6" s="1"/>
      <c r="N6" s="105">
        <f>N4+1</f>
        <v>46130</v>
      </c>
      <c r="O6" s="107">
        <f>O4+1</f>
        <v>46130</v>
      </c>
      <c r="P6" s="2"/>
      <c r="Q6" s="3" t="s">
        <v>16</v>
      </c>
      <c r="R6" s="2"/>
      <c r="S6" s="4" t="str">
        <f>IF(P6="","",(R6-P6)*1440/60)</f>
        <v/>
      </c>
      <c r="T6" s="20"/>
      <c r="U6" s="20"/>
      <c r="V6" s="109"/>
      <c r="W6" s="109"/>
      <c r="X6" s="7"/>
      <c r="Y6" s="161"/>
      <c r="AA6" s="225"/>
      <c r="AB6" s="226"/>
      <c r="AC6" s="227"/>
      <c r="AD6" s="221"/>
      <c r="AE6" s="221"/>
      <c r="AF6" s="221"/>
      <c r="AG6" s="221"/>
      <c r="AH6" s="222"/>
    </row>
    <row r="7" spans="1:41" ht="21.75" customHeight="1">
      <c r="A7" s="106"/>
      <c r="B7" s="108"/>
      <c r="C7" s="5"/>
      <c r="D7" s="6" t="s">
        <v>16</v>
      </c>
      <c r="E7" s="2"/>
      <c r="F7" s="4" t="str">
        <f>IF(C7="","",(E7-C7)*1440/60)</f>
        <v/>
      </c>
      <c r="G7" s="14"/>
      <c r="H7" s="14"/>
      <c r="I7" s="110"/>
      <c r="J7" s="110"/>
      <c r="K7" s="48"/>
      <c r="L7" s="110"/>
      <c r="M7" s="1"/>
      <c r="N7" s="106"/>
      <c r="O7" s="108"/>
      <c r="P7" s="5"/>
      <c r="Q7" s="6" t="s">
        <v>16</v>
      </c>
      <c r="R7" s="2"/>
      <c r="S7" s="4" t="str">
        <f>IF(P7="","",(R7-P7)*1440/60)</f>
        <v/>
      </c>
      <c r="T7" s="14"/>
      <c r="U7" s="14"/>
      <c r="V7" s="110"/>
      <c r="W7" s="110"/>
      <c r="X7" s="8"/>
      <c r="Y7" s="198"/>
      <c r="AA7" s="240" t="s">
        <v>18</v>
      </c>
      <c r="AB7" s="241"/>
      <c r="AC7" s="241"/>
      <c r="AD7" s="44"/>
      <c r="AE7" s="44"/>
      <c r="AF7" s="44"/>
      <c r="AG7" s="44"/>
      <c r="AH7" s="44"/>
    </row>
    <row r="8" spans="1:41" ht="21.75" customHeight="1">
      <c r="A8" s="105">
        <f t="shared" ref="A8:B8" si="0">A6+1</f>
        <v>46115</v>
      </c>
      <c r="B8" s="107">
        <f t="shared" si="0"/>
        <v>46115</v>
      </c>
      <c r="C8" s="2"/>
      <c r="D8" s="3" t="s">
        <v>16</v>
      </c>
      <c r="E8" s="2"/>
      <c r="F8" s="4" t="str">
        <f t="shared" ref="F8:F35" si="1">IF(C8="","",(E8-C8)*1440/60)</f>
        <v/>
      </c>
      <c r="G8" s="20"/>
      <c r="H8" s="20"/>
      <c r="I8" s="146"/>
      <c r="J8" s="146"/>
      <c r="K8" s="49"/>
      <c r="L8" s="109"/>
      <c r="M8" s="1"/>
      <c r="N8" s="105">
        <f t="shared" ref="N8:O8" si="2">N6+1</f>
        <v>46131</v>
      </c>
      <c r="O8" s="107">
        <f t="shared" si="2"/>
        <v>46131</v>
      </c>
      <c r="P8" s="2"/>
      <c r="Q8" s="3" t="s">
        <v>16</v>
      </c>
      <c r="R8" s="2"/>
      <c r="S8" s="4" t="str">
        <f t="shared" ref="S8:S33" si="3">IF(P8="","",(R8-P8)*1440/60)</f>
        <v/>
      </c>
      <c r="T8" s="20"/>
      <c r="U8" s="20"/>
      <c r="V8" s="109"/>
      <c r="W8" s="109"/>
      <c r="X8" s="7"/>
      <c r="Y8" s="161"/>
      <c r="AA8" s="101" t="s">
        <v>130</v>
      </c>
      <c r="AB8" s="101"/>
      <c r="AC8" s="101"/>
      <c r="AD8" s="101"/>
      <c r="AE8" s="101"/>
      <c r="AF8" s="101"/>
      <c r="AG8" s="101"/>
      <c r="AH8" s="101"/>
      <c r="AK8" s="52"/>
      <c r="AL8" s="52"/>
      <c r="AM8" s="53"/>
    </row>
    <row r="9" spans="1:41" ht="21.75" customHeight="1">
      <c r="A9" s="106"/>
      <c r="B9" s="108"/>
      <c r="C9" s="5"/>
      <c r="D9" s="6" t="s">
        <v>16</v>
      </c>
      <c r="E9" s="2"/>
      <c r="F9" s="4" t="str">
        <f t="shared" si="1"/>
        <v/>
      </c>
      <c r="G9" s="14"/>
      <c r="H9" s="14"/>
      <c r="I9" s="145"/>
      <c r="J9" s="145"/>
      <c r="K9" s="47"/>
      <c r="L9" s="110"/>
      <c r="M9" s="1"/>
      <c r="N9" s="106"/>
      <c r="O9" s="108"/>
      <c r="P9" s="5"/>
      <c r="Q9" s="6" t="s">
        <v>16</v>
      </c>
      <c r="R9" s="2"/>
      <c r="S9" s="4" t="str">
        <f t="shared" si="3"/>
        <v/>
      </c>
      <c r="T9" s="14"/>
      <c r="U9" s="14"/>
      <c r="V9" s="110"/>
      <c r="W9" s="110"/>
      <c r="X9" s="8"/>
      <c r="Y9" s="198"/>
      <c r="AA9" s="101"/>
      <c r="AB9" s="101"/>
      <c r="AC9" s="101"/>
      <c r="AD9" s="101"/>
      <c r="AE9" s="101"/>
      <c r="AF9" s="101"/>
      <c r="AG9" s="101"/>
      <c r="AH9" s="101"/>
      <c r="AK9" s="29"/>
      <c r="AL9" s="52"/>
      <c r="AM9" s="53"/>
    </row>
    <row r="10" spans="1:41" ht="21.75" customHeight="1">
      <c r="A10" s="105">
        <f t="shared" ref="A10:B10" si="4">A8+1</f>
        <v>46116</v>
      </c>
      <c r="B10" s="107">
        <f t="shared" si="4"/>
        <v>46116</v>
      </c>
      <c r="C10" s="2"/>
      <c r="D10" s="3" t="s">
        <v>16</v>
      </c>
      <c r="E10" s="2"/>
      <c r="F10" s="4" t="str">
        <f t="shared" si="1"/>
        <v/>
      </c>
      <c r="G10" s="20"/>
      <c r="H10" s="20"/>
      <c r="I10" s="109"/>
      <c r="J10" s="109"/>
      <c r="K10" s="45"/>
      <c r="L10" s="146"/>
      <c r="M10" s="1"/>
      <c r="N10" s="105">
        <f t="shared" ref="N10:O10" si="5">N8+1</f>
        <v>46132</v>
      </c>
      <c r="O10" s="107">
        <f t="shared" si="5"/>
        <v>46132</v>
      </c>
      <c r="P10" s="2"/>
      <c r="Q10" s="3" t="s">
        <v>16</v>
      </c>
      <c r="R10" s="2"/>
      <c r="S10" s="4" t="str">
        <f t="shared" si="3"/>
        <v/>
      </c>
      <c r="T10" s="20"/>
      <c r="U10" s="20"/>
      <c r="V10" s="146"/>
      <c r="W10" s="146"/>
      <c r="X10" s="9"/>
      <c r="Y10" s="147"/>
      <c r="AA10" s="101"/>
      <c r="AB10" s="101"/>
      <c r="AC10" s="101"/>
      <c r="AD10" s="101"/>
      <c r="AE10" s="101"/>
      <c r="AF10" s="101"/>
      <c r="AG10" s="101"/>
      <c r="AH10" s="101"/>
      <c r="AK10" s="52"/>
      <c r="AL10" s="52"/>
      <c r="AM10" s="53"/>
    </row>
    <row r="11" spans="1:41" ht="21.75" customHeight="1">
      <c r="A11" s="106"/>
      <c r="B11" s="108"/>
      <c r="C11" s="5"/>
      <c r="D11" s="6" t="s">
        <v>16</v>
      </c>
      <c r="E11" s="2"/>
      <c r="F11" s="4" t="str">
        <f t="shared" si="1"/>
        <v/>
      </c>
      <c r="G11" s="14"/>
      <c r="H11" s="14"/>
      <c r="I11" s="110"/>
      <c r="J11" s="110"/>
      <c r="K11" s="48"/>
      <c r="L11" s="145"/>
      <c r="M11" s="1"/>
      <c r="N11" s="106"/>
      <c r="O11" s="108"/>
      <c r="P11" s="5"/>
      <c r="Q11" s="6" t="s">
        <v>16</v>
      </c>
      <c r="R11" s="2"/>
      <c r="S11" s="4" t="str">
        <f t="shared" si="3"/>
        <v/>
      </c>
      <c r="T11" s="14"/>
      <c r="U11" s="14"/>
      <c r="V11" s="145"/>
      <c r="W11" s="145"/>
      <c r="X11" s="10"/>
      <c r="Y11" s="121"/>
      <c r="AA11" s="101"/>
      <c r="AB11" s="101"/>
      <c r="AC11" s="101"/>
      <c r="AD11" s="101"/>
      <c r="AE11" s="101"/>
      <c r="AF11" s="101"/>
      <c r="AG11" s="101"/>
      <c r="AH11" s="101"/>
      <c r="AM11" s="16"/>
    </row>
    <row r="12" spans="1:41" ht="21.75" customHeight="1">
      <c r="A12" s="105">
        <f t="shared" ref="A12:B12" si="6">A10+1</f>
        <v>46117</v>
      </c>
      <c r="B12" s="107">
        <f t="shared" si="6"/>
        <v>46117</v>
      </c>
      <c r="C12" s="2"/>
      <c r="D12" s="3" t="s">
        <v>16</v>
      </c>
      <c r="E12" s="2"/>
      <c r="F12" s="4" t="str">
        <f>IF(C12="","",(E12-C12)*1440/60)</f>
        <v/>
      </c>
      <c r="G12" s="20"/>
      <c r="H12" s="20"/>
      <c r="I12" s="109"/>
      <c r="J12" s="109"/>
      <c r="K12" s="45"/>
      <c r="L12" s="109"/>
      <c r="M12" s="1"/>
      <c r="N12" s="105">
        <f t="shared" ref="N12:O12" si="7">N10+1</f>
        <v>46133</v>
      </c>
      <c r="O12" s="107">
        <f t="shared" si="7"/>
        <v>46133</v>
      </c>
      <c r="P12" s="2"/>
      <c r="Q12" s="3" t="s">
        <v>16</v>
      </c>
      <c r="R12" s="2"/>
      <c r="S12" s="4" t="str">
        <f t="shared" si="3"/>
        <v/>
      </c>
      <c r="T12" s="20"/>
      <c r="U12" s="20"/>
      <c r="V12" s="109"/>
      <c r="W12" s="109"/>
      <c r="X12" s="7"/>
      <c r="Y12" s="161"/>
      <c r="AA12" s="101"/>
      <c r="AB12" s="101"/>
      <c r="AC12" s="101"/>
      <c r="AD12" s="101"/>
      <c r="AE12" s="101"/>
      <c r="AF12" s="101"/>
      <c r="AG12" s="101"/>
      <c r="AH12" s="101"/>
    </row>
    <row r="13" spans="1:41" ht="21.75" customHeight="1">
      <c r="A13" s="106"/>
      <c r="B13" s="108"/>
      <c r="C13" s="5"/>
      <c r="D13" s="6" t="s">
        <v>16</v>
      </c>
      <c r="E13" s="2"/>
      <c r="F13" s="4" t="str">
        <f>IF(C13="","",(E13-C13)*1440/60)</f>
        <v/>
      </c>
      <c r="G13" s="14"/>
      <c r="H13" s="14"/>
      <c r="I13" s="110"/>
      <c r="J13" s="110"/>
      <c r="K13" s="48"/>
      <c r="L13" s="110"/>
      <c r="M13" s="1"/>
      <c r="N13" s="106"/>
      <c r="O13" s="108"/>
      <c r="P13" s="5"/>
      <c r="Q13" s="6" t="s">
        <v>16</v>
      </c>
      <c r="R13" s="2"/>
      <c r="S13" s="4" t="str">
        <f t="shared" si="3"/>
        <v/>
      </c>
      <c r="T13" s="14"/>
      <c r="U13" s="14"/>
      <c r="V13" s="110"/>
      <c r="W13" s="110"/>
      <c r="X13" s="8"/>
      <c r="Y13" s="198"/>
      <c r="AA13" s="101"/>
      <c r="AB13" s="101"/>
      <c r="AC13" s="101"/>
      <c r="AD13" s="101"/>
      <c r="AE13" s="101"/>
      <c r="AF13" s="101"/>
      <c r="AG13" s="101"/>
      <c r="AH13" s="101"/>
    </row>
    <row r="14" spans="1:41" ht="21.75" customHeight="1" thickBot="1">
      <c r="A14" s="105">
        <f t="shared" ref="A14:B14" si="8">A12+1</f>
        <v>46118</v>
      </c>
      <c r="B14" s="107">
        <f t="shared" si="8"/>
        <v>46118</v>
      </c>
      <c r="C14" s="2"/>
      <c r="D14" s="3" t="s">
        <v>16</v>
      </c>
      <c r="E14" s="2"/>
      <c r="F14" s="4" t="str">
        <f t="shared" ref="F14" si="9">IF(C14="","",(E14-C14)*1440/60)</f>
        <v/>
      </c>
      <c r="G14" s="20"/>
      <c r="H14" s="20"/>
      <c r="I14" s="146"/>
      <c r="J14" s="146"/>
      <c r="K14" s="49"/>
      <c r="L14" s="146"/>
      <c r="M14" s="1"/>
      <c r="N14" s="105">
        <f t="shared" ref="N14:O14" si="10">N12+1</f>
        <v>46134</v>
      </c>
      <c r="O14" s="107">
        <f t="shared" si="10"/>
        <v>46134</v>
      </c>
      <c r="P14" s="2"/>
      <c r="Q14" s="3" t="s">
        <v>16</v>
      </c>
      <c r="R14" s="2"/>
      <c r="S14" s="4" t="str">
        <f t="shared" si="3"/>
        <v/>
      </c>
      <c r="T14" s="20"/>
      <c r="U14" s="20"/>
      <c r="V14" s="146"/>
      <c r="W14" s="146"/>
      <c r="X14" s="9"/>
      <c r="Y14" s="147"/>
      <c r="AA14" s="231" t="s">
        <v>19</v>
      </c>
      <c r="AB14" s="232"/>
      <c r="AC14" s="232"/>
      <c r="AD14" s="232"/>
      <c r="AE14" s="232"/>
      <c r="AF14" s="232"/>
      <c r="AG14" s="232"/>
      <c r="AH14" s="232"/>
    </row>
    <row r="15" spans="1:41" ht="21.75" customHeight="1">
      <c r="A15" s="106"/>
      <c r="B15" s="108"/>
      <c r="C15" s="5"/>
      <c r="D15" s="6" t="s">
        <v>16</v>
      </c>
      <c r="E15" s="2"/>
      <c r="F15" s="4" t="str">
        <f>IF(C15="","",(E15-C15)*1440/60)</f>
        <v/>
      </c>
      <c r="G15" s="14"/>
      <c r="H15" s="14"/>
      <c r="I15" s="145"/>
      <c r="J15" s="145"/>
      <c r="K15" s="47"/>
      <c r="L15" s="145"/>
      <c r="M15" s="1"/>
      <c r="N15" s="106"/>
      <c r="O15" s="108"/>
      <c r="P15" s="5"/>
      <c r="Q15" s="6" t="s">
        <v>16</v>
      </c>
      <c r="R15" s="2"/>
      <c r="S15" s="4" t="str">
        <f t="shared" si="3"/>
        <v/>
      </c>
      <c r="T15" s="14"/>
      <c r="U15" s="14"/>
      <c r="V15" s="145"/>
      <c r="W15" s="145"/>
      <c r="X15" s="10"/>
      <c r="Y15" s="121"/>
      <c r="AA15" s="178" t="s">
        <v>20</v>
      </c>
      <c r="AB15" s="179"/>
      <c r="AC15" s="180"/>
      <c r="AD15" s="180"/>
      <c r="AE15" s="180"/>
      <c r="AF15" s="180"/>
      <c r="AG15" s="180"/>
      <c r="AH15" s="181"/>
    </row>
    <row r="16" spans="1:41" ht="21.75" customHeight="1">
      <c r="A16" s="105">
        <f t="shared" ref="A16:B16" si="11">A14+1</f>
        <v>46119</v>
      </c>
      <c r="B16" s="107">
        <f t="shared" si="11"/>
        <v>46119</v>
      </c>
      <c r="C16" s="2"/>
      <c r="D16" s="3" t="s">
        <v>16</v>
      </c>
      <c r="E16" s="2"/>
      <c r="F16" s="4" t="str">
        <f t="shared" si="1"/>
        <v/>
      </c>
      <c r="G16" s="20"/>
      <c r="H16" s="20"/>
      <c r="I16" s="45"/>
      <c r="J16" s="45"/>
      <c r="K16" s="45"/>
      <c r="L16" s="146"/>
      <c r="M16" s="1"/>
      <c r="N16" s="105">
        <f t="shared" ref="N16:O16" si="12">N14+1</f>
        <v>46135</v>
      </c>
      <c r="O16" s="107">
        <f t="shared" si="12"/>
        <v>46135</v>
      </c>
      <c r="P16" s="2"/>
      <c r="Q16" s="3" t="s">
        <v>16</v>
      </c>
      <c r="R16" s="2"/>
      <c r="S16" s="4" t="str">
        <f t="shared" si="3"/>
        <v/>
      </c>
      <c r="T16" s="20"/>
      <c r="U16" s="20"/>
      <c r="V16" s="146"/>
      <c r="W16" s="146"/>
      <c r="X16" s="9"/>
      <c r="Y16" s="147"/>
      <c r="AA16" s="122" t="s">
        <v>21</v>
      </c>
      <c r="AB16" s="123"/>
      <c r="AC16" s="124"/>
      <c r="AD16" s="125"/>
      <c r="AE16" s="124"/>
      <c r="AF16" s="124"/>
      <c r="AG16" s="124"/>
      <c r="AH16" s="126"/>
    </row>
    <row r="17" spans="1:34" ht="21.75" customHeight="1">
      <c r="A17" s="106"/>
      <c r="B17" s="108"/>
      <c r="C17" s="5"/>
      <c r="D17" s="6" t="s">
        <v>16</v>
      </c>
      <c r="E17" s="2"/>
      <c r="F17" s="4" t="str">
        <f t="shared" si="1"/>
        <v/>
      </c>
      <c r="G17" s="14"/>
      <c r="H17" s="14"/>
      <c r="I17" s="48"/>
      <c r="J17" s="48"/>
      <c r="K17" s="48"/>
      <c r="L17" s="145"/>
      <c r="M17" s="1"/>
      <c r="N17" s="106"/>
      <c r="O17" s="108"/>
      <c r="P17" s="5"/>
      <c r="Q17" s="6" t="s">
        <v>16</v>
      </c>
      <c r="R17" s="2"/>
      <c r="S17" s="4" t="str">
        <f t="shared" si="3"/>
        <v/>
      </c>
      <c r="T17" s="14"/>
      <c r="U17" s="14"/>
      <c r="V17" s="145"/>
      <c r="W17" s="145"/>
      <c r="X17" s="10"/>
      <c r="Y17" s="121"/>
      <c r="AA17" s="132" t="s">
        <v>22</v>
      </c>
      <c r="AB17" s="133"/>
      <c r="AC17" s="134"/>
      <c r="AD17" s="138" t="s">
        <v>23</v>
      </c>
      <c r="AE17" s="139"/>
      <c r="AF17" s="139"/>
      <c r="AG17" s="139"/>
      <c r="AH17" s="140"/>
    </row>
    <row r="18" spans="1:34" ht="21.75" customHeight="1">
      <c r="A18" s="105">
        <f t="shared" ref="A18:B18" si="13">A16+1</f>
        <v>46120</v>
      </c>
      <c r="B18" s="107">
        <f t="shared" si="13"/>
        <v>46120</v>
      </c>
      <c r="C18" s="2"/>
      <c r="D18" s="3" t="s">
        <v>16</v>
      </c>
      <c r="E18" s="2"/>
      <c r="F18" s="4" t="str">
        <f t="shared" si="1"/>
        <v/>
      </c>
      <c r="G18" s="20"/>
      <c r="H18" s="20"/>
      <c r="I18" s="109"/>
      <c r="J18" s="109"/>
      <c r="K18" s="45"/>
      <c r="L18" s="146"/>
      <c r="M18" s="1"/>
      <c r="N18" s="105">
        <f t="shared" ref="N18:O18" si="14">N16+1</f>
        <v>46136</v>
      </c>
      <c r="O18" s="107">
        <f t="shared" si="14"/>
        <v>46136</v>
      </c>
      <c r="P18" s="2"/>
      <c r="Q18" s="3" t="s">
        <v>16</v>
      </c>
      <c r="R18" s="2"/>
      <c r="S18" s="4" t="str">
        <f>IF(P18="","",(R18-P18)*1440/60)</f>
        <v/>
      </c>
      <c r="T18" s="20"/>
      <c r="U18" s="20"/>
      <c r="V18" s="146"/>
      <c r="W18" s="146"/>
      <c r="X18" s="9"/>
      <c r="Y18" s="147"/>
      <c r="AA18" s="135"/>
      <c r="AB18" s="136"/>
      <c r="AC18" s="137"/>
      <c r="AD18" s="141"/>
      <c r="AE18" s="136"/>
      <c r="AF18" s="136"/>
      <c r="AG18" s="136"/>
      <c r="AH18" s="142"/>
    </row>
    <row r="19" spans="1:34" ht="21.75" customHeight="1">
      <c r="A19" s="106"/>
      <c r="B19" s="108"/>
      <c r="C19" s="5"/>
      <c r="D19" s="6" t="s">
        <v>16</v>
      </c>
      <c r="E19" s="2"/>
      <c r="F19" s="4" t="str">
        <f t="shared" si="1"/>
        <v/>
      </c>
      <c r="G19" s="14"/>
      <c r="H19" s="14"/>
      <c r="I19" s="110"/>
      <c r="J19" s="110"/>
      <c r="K19" s="48"/>
      <c r="L19" s="145"/>
      <c r="M19" s="1"/>
      <c r="N19" s="106"/>
      <c r="O19" s="108"/>
      <c r="P19" s="5"/>
      <c r="Q19" s="6" t="s">
        <v>16</v>
      </c>
      <c r="R19" s="2"/>
      <c r="S19" s="4" t="str">
        <f>IF(P19="","",(R19-P19)*1440/60)</f>
        <v/>
      </c>
      <c r="T19" s="14"/>
      <c r="U19" s="14"/>
      <c r="V19" s="145"/>
      <c r="W19" s="145"/>
      <c r="X19" s="10"/>
      <c r="Y19" s="121"/>
      <c r="AA19" s="122" t="s">
        <v>24</v>
      </c>
      <c r="AB19" s="123"/>
      <c r="AC19" s="124"/>
      <c r="AD19" s="125"/>
      <c r="AE19" s="124"/>
      <c r="AF19" s="124"/>
      <c r="AG19" s="124"/>
      <c r="AH19" s="126"/>
    </row>
    <row r="20" spans="1:34" ht="21.75" customHeight="1">
      <c r="A20" s="105">
        <f t="shared" ref="A20:B20" si="15">A18+1</f>
        <v>46121</v>
      </c>
      <c r="B20" s="107">
        <f t="shared" si="15"/>
        <v>46121</v>
      </c>
      <c r="C20" s="2"/>
      <c r="D20" s="3" t="s">
        <v>16</v>
      </c>
      <c r="E20" s="2"/>
      <c r="F20" s="4" t="str">
        <f t="shared" si="1"/>
        <v/>
      </c>
      <c r="G20" s="20"/>
      <c r="H20" s="20"/>
      <c r="I20" s="109"/>
      <c r="J20" s="109"/>
      <c r="K20" s="45"/>
      <c r="L20" s="109"/>
      <c r="M20" s="1"/>
      <c r="N20" s="105">
        <f t="shared" ref="N20:O20" si="16">N18+1</f>
        <v>46137</v>
      </c>
      <c r="O20" s="107">
        <f t="shared" si="16"/>
        <v>46137</v>
      </c>
      <c r="P20" s="2"/>
      <c r="Q20" s="3" t="s">
        <v>16</v>
      </c>
      <c r="R20" s="2"/>
      <c r="S20" s="4" t="str">
        <f t="shared" si="3"/>
        <v/>
      </c>
      <c r="T20" s="20"/>
      <c r="U20" s="20"/>
      <c r="V20" s="109"/>
      <c r="W20" s="109"/>
      <c r="X20" s="7"/>
      <c r="Y20" s="161"/>
      <c r="AA20" s="176" t="s">
        <v>25</v>
      </c>
      <c r="AB20" s="177"/>
      <c r="AC20" s="123"/>
      <c r="AD20" s="125"/>
      <c r="AE20" s="124"/>
      <c r="AF20" s="124"/>
      <c r="AG20" s="124"/>
      <c r="AH20" s="126"/>
    </row>
    <row r="21" spans="1:34" ht="21.75" customHeight="1">
      <c r="A21" s="106"/>
      <c r="B21" s="108"/>
      <c r="C21" s="5"/>
      <c r="D21" s="6" t="s">
        <v>16</v>
      </c>
      <c r="E21" s="2"/>
      <c r="F21" s="4" t="str">
        <f t="shared" si="1"/>
        <v/>
      </c>
      <c r="G21" s="14"/>
      <c r="H21" s="14"/>
      <c r="I21" s="110"/>
      <c r="J21" s="110"/>
      <c r="K21" s="48"/>
      <c r="L21" s="110"/>
      <c r="M21" s="1"/>
      <c r="N21" s="106"/>
      <c r="O21" s="108"/>
      <c r="P21" s="5"/>
      <c r="Q21" s="6" t="s">
        <v>16</v>
      </c>
      <c r="R21" s="2"/>
      <c r="S21" s="4" t="str">
        <f t="shared" si="3"/>
        <v/>
      </c>
      <c r="T21" s="14"/>
      <c r="U21" s="14"/>
      <c r="V21" s="110"/>
      <c r="W21" s="110"/>
      <c r="X21" s="8"/>
      <c r="Y21" s="198"/>
      <c r="AA21" s="209" t="s">
        <v>26</v>
      </c>
      <c r="AB21" s="224"/>
      <c r="AC21" s="210"/>
      <c r="AD21" s="210"/>
      <c r="AE21" s="210"/>
      <c r="AF21" s="205"/>
      <c r="AG21" s="187" t="s">
        <v>27</v>
      </c>
      <c r="AH21" s="223"/>
    </row>
    <row r="22" spans="1:34" ht="21.75" customHeight="1">
      <c r="A22" s="105">
        <f t="shared" ref="A22:B22" si="17">A20+1</f>
        <v>46122</v>
      </c>
      <c r="B22" s="107">
        <f t="shared" si="17"/>
        <v>46122</v>
      </c>
      <c r="C22" s="2"/>
      <c r="D22" s="3" t="s">
        <v>16</v>
      </c>
      <c r="E22" s="2"/>
      <c r="F22" s="4" t="str">
        <f t="shared" si="1"/>
        <v/>
      </c>
      <c r="G22" s="20"/>
      <c r="H22" s="20"/>
      <c r="I22" s="146"/>
      <c r="J22" s="146"/>
      <c r="K22" s="49"/>
      <c r="L22" s="109"/>
      <c r="M22" s="1"/>
      <c r="N22" s="105">
        <f t="shared" ref="N22:O22" si="18">N20+1</f>
        <v>46138</v>
      </c>
      <c r="O22" s="107">
        <f t="shared" si="18"/>
        <v>46138</v>
      </c>
      <c r="P22" s="2"/>
      <c r="Q22" s="3" t="s">
        <v>16</v>
      </c>
      <c r="R22" s="2"/>
      <c r="S22" s="4" t="str">
        <f t="shared" si="3"/>
        <v/>
      </c>
      <c r="T22" s="20"/>
      <c r="U22" s="20"/>
      <c r="V22" s="109"/>
      <c r="W22" s="109"/>
      <c r="X22" s="7"/>
      <c r="Y22" s="161"/>
      <c r="AA22" s="17" t="s">
        <v>28</v>
      </c>
      <c r="AB22" s="203"/>
      <c r="AC22" s="204"/>
      <c r="AD22" s="204"/>
      <c r="AE22" s="204"/>
      <c r="AF22" s="205"/>
      <c r="AG22" s="199"/>
      <c r="AH22" s="200"/>
    </row>
    <row r="23" spans="1:34" ht="21.75" customHeight="1">
      <c r="A23" s="106"/>
      <c r="B23" s="108"/>
      <c r="C23" s="5"/>
      <c r="D23" s="6" t="s">
        <v>16</v>
      </c>
      <c r="E23" s="2"/>
      <c r="F23" s="4" t="str">
        <f t="shared" si="1"/>
        <v/>
      </c>
      <c r="G23" s="14"/>
      <c r="H23" s="14"/>
      <c r="I23" s="145"/>
      <c r="J23" s="145"/>
      <c r="K23" s="47"/>
      <c r="L23" s="110"/>
      <c r="M23" s="1"/>
      <c r="N23" s="106"/>
      <c r="O23" s="108"/>
      <c r="P23" s="5"/>
      <c r="Q23" s="6" t="s">
        <v>16</v>
      </c>
      <c r="R23" s="2"/>
      <c r="S23" s="4" t="str">
        <f t="shared" si="3"/>
        <v/>
      </c>
      <c r="T23" s="14"/>
      <c r="U23" s="14"/>
      <c r="V23" s="110"/>
      <c r="W23" s="110"/>
      <c r="X23" s="8"/>
      <c r="Y23" s="198"/>
      <c r="AA23" s="17" t="s">
        <v>29</v>
      </c>
      <c r="AB23" s="203"/>
      <c r="AC23" s="204"/>
      <c r="AD23" s="204"/>
      <c r="AE23" s="204"/>
      <c r="AF23" s="205"/>
      <c r="AG23" s="199"/>
      <c r="AH23" s="200"/>
    </row>
    <row r="24" spans="1:34" ht="21.75" customHeight="1">
      <c r="A24" s="105">
        <f t="shared" ref="A24:B24" si="19">A22+1</f>
        <v>46123</v>
      </c>
      <c r="B24" s="107">
        <f t="shared" si="19"/>
        <v>46123</v>
      </c>
      <c r="C24" s="2"/>
      <c r="D24" s="3" t="s">
        <v>16</v>
      </c>
      <c r="E24" s="2"/>
      <c r="F24" s="4" t="str">
        <f t="shared" si="1"/>
        <v/>
      </c>
      <c r="G24" s="20"/>
      <c r="H24" s="20"/>
      <c r="I24" s="109"/>
      <c r="J24" s="109"/>
      <c r="K24" s="45"/>
      <c r="L24" s="146"/>
      <c r="M24" s="1"/>
      <c r="N24" s="105">
        <f t="shared" ref="N24:O24" si="20">N22+1</f>
        <v>46139</v>
      </c>
      <c r="O24" s="107">
        <f t="shared" si="20"/>
        <v>46139</v>
      </c>
      <c r="P24" s="2"/>
      <c r="Q24" s="3" t="s">
        <v>16</v>
      </c>
      <c r="R24" s="2"/>
      <c r="S24" s="4" t="str">
        <f t="shared" si="3"/>
        <v/>
      </c>
      <c r="T24" s="20"/>
      <c r="U24" s="20"/>
      <c r="V24" s="146"/>
      <c r="W24" s="146"/>
      <c r="X24" s="9"/>
      <c r="Y24" s="147"/>
      <c r="AA24" s="17" t="s">
        <v>30</v>
      </c>
      <c r="AB24" s="203"/>
      <c r="AC24" s="204"/>
      <c r="AD24" s="204"/>
      <c r="AE24" s="204"/>
      <c r="AF24" s="205"/>
      <c r="AG24" s="199"/>
      <c r="AH24" s="200"/>
    </row>
    <row r="25" spans="1:34" ht="21.75" customHeight="1" thickBot="1">
      <c r="A25" s="106"/>
      <c r="B25" s="108"/>
      <c r="C25" s="5"/>
      <c r="D25" s="6" t="s">
        <v>16</v>
      </c>
      <c r="E25" s="2"/>
      <c r="F25" s="4" t="str">
        <f t="shared" si="1"/>
        <v/>
      </c>
      <c r="G25" s="14"/>
      <c r="H25" s="14"/>
      <c r="I25" s="110"/>
      <c r="J25" s="110"/>
      <c r="K25" s="48"/>
      <c r="L25" s="145"/>
      <c r="M25" s="1"/>
      <c r="N25" s="106"/>
      <c r="O25" s="108"/>
      <c r="P25" s="5"/>
      <c r="Q25" s="6" t="s">
        <v>16</v>
      </c>
      <c r="R25" s="2"/>
      <c r="S25" s="4" t="str">
        <f t="shared" si="3"/>
        <v/>
      </c>
      <c r="T25" s="14"/>
      <c r="U25" s="14"/>
      <c r="V25" s="145"/>
      <c r="W25" s="145"/>
      <c r="X25" s="10"/>
      <c r="Y25" s="121"/>
      <c r="AA25" s="18" t="s">
        <v>31</v>
      </c>
      <c r="AB25" s="206"/>
      <c r="AC25" s="207"/>
      <c r="AD25" s="207"/>
      <c r="AE25" s="207"/>
      <c r="AF25" s="208"/>
      <c r="AG25" s="201"/>
      <c r="AH25" s="202"/>
    </row>
    <row r="26" spans="1:34" ht="21.75" customHeight="1">
      <c r="A26" s="105">
        <f t="shared" ref="A26:B26" si="21">A24+1</f>
        <v>46124</v>
      </c>
      <c r="B26" s="107">
        <f t="shared" si="21"/>
        <v>46124</v>
      </c>
      <c r="C26" s="2"/>
      <c r="D26" s="3" t="s">
        <v>16</v>
      </c>
      <c r="E26" s="2"/>
      <c r="F26" s="4" t="str">
        <f t="shared" si="1"/>
        <v/>
      </c>
      <c r="G26" s="20"/>
      <c r="H26" s="20"/>
      <c r="I26" s="109"/>
      <c r="J26" s="109"/>
      <c r="K26" s="45"/>
      <c r="L26" s="109"/>
      <c r="M26" s="1"/>
      <c r="N26" s="105">
        <f t="shared" ref="N26:O26" si="22">N24+1</f>
        <v>46140</v>
      </c>
      <c r="O26" s="107">
        <f t="shared" si="22"/>
        <v>46140</v>
      </c>
      <c r="P26" s="2"/>
      <c r="Q26" s="3" t="s">
        <v>16</v>
      </c>
      <c r="R26" s="2"/>
      <c r="S26" s="4" t="str">
        <f t="shared" si="3"/>
        <v/>
      </c>
      <c r="T26" s="20"/>
      <c r="U26" s="20"/>
      <c r="V26" s="109"/>
      <c r="W26" s="109"/>
      <c r="X26" s="7"/>
      <c r="Y26" s="161"/>
      <c r="AA26" s="178" t="s">
        <v>32</v>
      </c>
      <c r="AB26" s="179"/>
      <c r="AC26" s="180"/>
      <c r="AD26" s="180"/>
      <c r="AE26" s="180"/>
      <c r="AF26" s="180"/>
      <c r="AG26" s="180"/>
      <c r="AH26" s="181"/>
    </row>
    <row r="27" spans="1:34" ht="21.75" customHeight="1">
      <c r="A27" s="106"/>
      <c r="B27" s="108"/>
      <c r="C27" s="5"/>
      <c r="D27" s="6" t="s">
        <v>16</v>
      </c>
      <c r="E27" s="2"/>
      <c r="F27" s="4" t="str">
        <f t="shared" si="1"/>
        <v/>
      </c>
      <c r="G27" s="14"/>
      <c r="H27" s="14"/>
      <c r="I27" s="110"/>
      <c r="J27" s="110"/>
      <c r="K27" s="48"/>
      <c r="L27" s="110"/>
      <c r="M27" s="1"/>
      <c r="N27" s="106"/>
      <c r="O27" s="108"/>
      <c r="P27" s="5"/>
      <c r="Q27" s="6" t="s">
        <v>16</v>
      </c>
      <c r="R27" s="2"/>
      <c r="S27" s="4" t="str">
        <f t="shared" si="3"/>
        <v/>
      </c>
      <c r="T27" s="14"/>
      <c r="U27" s="14"/>
      <c r="V27" s="110"/>
      <c r="W27" s="110"/>
      <c r="X27" s="8"/>
      <c r="Y27" s="198"/>
      <c r="AA27" s="122" t="s">
        <v>33</v>
      </c>
      <c r="AB27" s="123"/>
      <c r="AC27" s="124"/>
      <c r="AD27" s="125"/>
      <c r="AE27" s="124"/>
      <c r="AF27" s="124"/>
      <c r="AG27" s="124"/>
      <c r="AH27" s="126"/>
    </row>
    <row r="28" spans="1:34" ht="21.75" customHeight="1">
      <c r="A28" s="105">
        <f t="shared" ref="A28:B28" si="23">A26+1</f>
        <v>46125</v>
      </c>
      <c r="B28" s="107">
        <f t="shared" si="23"/>
        <v>46125</v>
      </c>
      <c r="C28" s="2"/>
      <c r="D28" s="3" t="s">
        <v>16</v>
      </c>
      <c r="E28" s="2"/>
      <c r="F28" s="4" t="str">
        <f t="shared" si="1"/>
        <v/>
      </c>
      <c r="G28" s="20"/>
      <c r="H28" s="20"/>
      <c r="I28" s="146"/>
      <c r="J28" s="146"/>
      <c r="K28" s="49"/>
      <c r="L28" s="109"/>
      <c r="M28" s="1"/>
      <c r="N28" s="105">
        <f t="shared" ref="N28:O28" si="24">N26+1</f>
        <v>46141</v>
      </c>
      <c r="O28" s="107">
        <f t="shared" si="24"/>
        <v>46141</v>
      </c>
      <c r="P28" s="2"/>
      <c r="Q28" s="3" t="s">
        <v>16</v>
      </c>
      <c r="R28" s="2"/>
      <c r="S28" s="4" t="str">
        <f t="shared" si="3"/>
        <v/>
      </c>
      <c r="T28" s="20"/>
      <c r="U28" s="20"/>
      <c r="V28" s="109"/>
      <c r="W28" s="109"/>
      <c r="X28" s="7"/>
      <c r="Y28" s="161"/>
      <c r="AA28" s="132" t="s">
        <v>22</v>
      </c>
      <c r="AB28" s="133"/>
      <c r="AC28" s="134"/>
      <c r="AD28" s="138" t="s">
        <v>34</v>
      </c>
      <c r="AE28" s="139"/>
      <c r="AF28" s="139"/>
      <c r="AG28" s="139"/>
      <c r="AH28" s="140"/>
    </row>
    <row r="29" spans="1:34" ht="21.75" customHeight="1">
      <c r="A29" s="106"/>
      <c r="B29" s="108"/>
      <c r="C29" s="5"/>
      <c r="D29" s="6" t="s">
        <v>16</v>
      </c>
      <c r="E29" s="2"/>
      <c r="F29" s="4" t="str">
        <f t="shared" si="1"/>
        <v/>
      </c>
      <c r="G29" s="14"/>
      <c r="H29" s="14"/>
      <c r="I29" s="145"/>
      <c r="J29" s="145"/>
      <c r="K29" s="47"/>
      <c r="L29" s="110"/>
      <c r="M29" s="1"/>
      <c r="N29" s="106"/>
      <c r="O29" s="108"/>
      <c r="P29" s="5"/>
      <c r="Q29" s="6" t="s">
        <v>16</v>
      </c>
      <c r="R29" s="2"/>
      <c r="S29" s="4" t="str">
        <f t="shared" si="3"/>
        <v/>
      </c>
      <c r="T29" s="14"/>
      <c r="U29" s="14"/>
      <c r="V29" s="110"/>
      <c r="W29" s="110"/>
      <c r="X29" s="8"/>
      <c r="Y29" s="198"/>
      <c r="AA29" s="135"/>
      <c r="AB29" s="136"/>
      <c r="AC29" s="137"/>
      <c r="AD29" s="141"/>
      <c r="AE29" s="136"/>
      <c r="AF29" s="136"/>
      <c r="AG29" s="136"/>
      <c r="AH29" s="142"/>
    </row>
    <row r="30" spans="1:34" ht="21.75" customHeight="1">
      <c r="A30" s="105">
        <f t="shared" ref="A30:B30" si="25">A28+1</f>
        <v>46126</v>
      </c>
      <c r="B30" s="107">
        <f t="shared" si="25"/>
        <v>46126</v>
      </c>
      <c r="C30" s="2"/>
      <c r="D30" s="3" t="s">
        <v>16</v>
      </c>
      <c r="E30" s="2"/>
      <c r="F30" s="4" t="str">
        <f t="shared" si="1"/>
        <v/>
      </c>
      <c r="G30" s="20"/>
      <c r="H30" s="20"/>
      <c r="I30" s="109"/>
      <c r="J30" s="109"/>
      <c r="K30" s="45"/>
      <c r="L30" s="109"/>
      <c r="M30" s="1"/>
      <c r="N30" s="105">
        <f t="shared" ref="N30:O30" si="26">N28+1</f>
        <v>46142</v>
      </c>
      <c r="O30" s="107">
        <f t="shared" si="26"/>
        <v>46142</v>
      </c>
      <c r="P30" s="2"/>
      <c r="Q30" s="3" t="s">
        <v>16</v>
      </c>
      <c r="R30" s="2"/>
      <c r="S30" s="4" t="str">
        <f t="shared" si="3"/>
        <v/>
      </c>
      <c r="T30" s="20"/>
      <c r="U30" s="20"/>
      <c r="V30" s="109"/>
      <c r="W30" s="109"/>
      <c r="X30" s="7"/>
      <c r="Y30" s="161"/>
      <c r="AA30" s="122" t="s">
        <v>35</v>
      </c>
      <c r="AB30" s="123"/>
      <c r="AC30" s="124"/>
      <c r="AD30" s="125"/>
      <c r="AE30" s="124"/>
      <c r="AF30" s="124"/>
      <c r="AG30" s="124"/>
      <c r="AH30" s="126"/>
    </row>
    <row r="31" spans="1:34" ht="21.75" customHeight="1">
      <c r="A31" s="106"/>
      <c r="B31" s="108"/>
      <c r="C31" s="5"/>
      <c r="D31" s="6" t="s">
        <v>16</v>
      </c>
      <c r="E31" s="2"/>
      <c r="F31" s="4" t="str">
        <f t="shared" si="1"/>
        <v/>
      </c>
      <c r="G31" s="14"/>
      <c r="H31" s="14"/>
      <c r="I31" s="110"/>
      <c r="J31" s="110"/>
      <c r="K31" s="48"/>
      <c r="L31" s="110"/>
      <c r="M31" s="1"/>
      <c r="N31" s="106"/>
      <c r="O31" s="108"/>
      <c r="P31" s="5"/>
      <c r="Q31" s="6" t="s">
        <v>16</v>
      </c>
      <c r="R31" s="2"/>
      <c r="S31" s="4" t="str">
        <f t="shared" si="3"/>
        <v/>
      </c>
      <c r="T31" s="14"/>
      <c r="U31" s="14"/>
      <c r="V31" s="110"/>
      <c r="W31" s="110"/>
      <c r="X31" s="8"/>
      <c r="Y31" s="198"/>
      <c r="AA31" s="122" t="s">
        <v>36</v>
      </c>
      <c r="AB31" s="123"/>
      <c r="AC31" s="124"/>
      <c r="AD31" s="125"/>
      <c r="AE31" s="124"/>
      <c r="AF31" s="124"/>
      <c r="AG31" s="124"/>
      <c r="AH31" s="126"/>
    </row>
    <row r="32" spans="1:34" ht="21.75" customHeight="1" thickBot="1">
      <c r="A32" s="105">
        <f t="shared" ref="A32:B32" si="27">A30+1</f>
        <v>46127</v>
      </c>
      <c r="B32" s="107">
        <f t="shared" si="27"/>
        <v>46127</v>
      </c>
      <c r="C32" s="2"/>
      <c r="D32" s="3" t="s">
        <v>16</v>
      </c>
      <c r="E32" s="2"/>
      <c r="F32" s="4" t="str">
        <f t="shared" si="1"/>
        <v/>
      </c>
      <c r="G32" s="20"/>
      <c r="H32" s="20"/>
      <c r="I32" s="109"/>
      <c r="J32" s="109"/>
      <c r="K32" s="45"/>
      <c r="L32" s="109"/>
      <c r="M32" s="1"/>
      <c r="N32" s="105">
        <f t="shared" ref="N32:O32" si="28">N30+1</f>
        <v>46143</v>
      </c>
      <c r="O32" s="107">
        <f t="shared" si="28"/>
        <v>46143</v>
      </c>
      <c r="P32" s="2"/>
      <c r="Q32" s="3" t="s">
        <v>16</v>
      </c>
      <c r="R32" s="2"/>
      <c r="S32" s="4" t="str">
        <f t="shared" si="3"/>
        <v/>
      </c>
      <c r="T32" s="20"/>
      <c r="U32" s="20"/>
      <c r="V32" s="109"/>
      <c r="W32" s="109"/>
      <c r="X32" s="7"/>
      <c r="Y32" s="161"/>
      <c r="AA32" s="127" t="s">
        <v>37</v>
      </c>
      <c r="AB32" s="128"/>
      <c r="AC32" s="129"/>
      <c r="AD32" s="130"/>
      <c r="AE32" s="129"/>
      <c r="AF32" s="129"/>
      <c r="AG32" s="129"/>
      <c r="AH32" s="131"/>
    </row>
    <row r="33" spans="1:34" ht="21.75" customHeight="1" thickBot="1">
      <c r="A33" s="106"/>
      <c r="B33" s="108"/>
      <c r="C33" s="5"/>
      <c r="D33" s="6" t="s">
        <v>16</v>
      </c>
      <c r="E33" s="2"/>
      <c r="F33" s="4" t="str">
        <f t="shared" si="1"/>
        <v/>
      </c>
      <c r="G33" s="14"/>
      <c r="H33" s="14"/>
      <c r="I33" s="110"/>
      <c r="J33" s="110"/>
      <c r="K33" s="48"/>
      <c r="L33" s="110"/>
      <c r="M33" s="1"/>
      <c r="N33" s="105"/>
      <c r="O33" s="167"/>
      <c r="P33" s="5"/>
      <c r="Q33" s="6" t="s">
        <v>16</v>
      </c>
      <c r="R33" s="19"/>
      <c r="S33" s="20" t="str">
        <f t="shared" si="3"/>
        <v/>
      </c>
      <c r="T33" s="31"/>
      <c r="U33" s="31"/>
      <c r="V33" s="143"/>
      <c r="W33" s="143"/>
      <c r="X33" s="21"/>
      <c r="Y33" s="162"/>
    </row>
    <row r="34" spans="1:34" ht="21.75" customHeight="1" thickTop="1">
      <c r="A34" s="105">
        <f t="shared" ref="A34" si="29">A32+1</f>
        <v>46128</v>
      </c>
      <c r="B34" s="107">
        <f>B32+1</f>
        <v>46128</v>
      </c>
      <c r="C34" s="2"/>
      <c r="D34" s="3" t="s">
        <v>16</v>
      </c>
      <c r="E34" s="2"/>
      <c r="F34" s="4" t="str">
        <f t="shared" si="1"/>
        <v/>
      </c>
      <c r="G34" s="20"/>
      <c r="H34" s="20"/>
      <c r="I34" s="109"/>
      <c r="J34" s="109"/>
      <c r="K34" s="45"/>
      <c r="L34" s="109"/>
      <c r="M34" s="59"/>
      <c r="N34" s="61" t="s">
        <v>38</v>
      </c>
      <c r="O34" s="62"/>
      <c r="P34" s="155" t="s">
        <v>39</v>
      </c>
      <c r="Q34" s="155"/>
      <c r="R34" s="156"/>
      <c r="S34" s="261"/>
      <c r="T34" s="262"/>
      <c r="U34" s="168" t="s">
        <v>40</v>
      </c>
      <c r="V34" s="169"/>
      <c r="W34" s="41" t="s">
        <v>41</v>
      </c>
      <c r="X34" s="35"/>
      <c r="Y34" s="36"/>
      <c r="AA34" s="182" t="s">
        <v>42</v>
      </c>
      <c r="AB34" s="183"/>
      <c r="AC34" s="184"/>
      <c r="AD34" s="114" t="s">
        <v>43</v>
      </c>
      <c r="AE34" s="115"/>
      <c r="AF34" s="115"/>
      <c r="AG34" s="115"/>
      <c r="AH34" s="116"/>
    </row>
    <row r="35" spans="1:34" ht="21.75" customHeight="1" thickBot="1">
      <c r="A35" s="106"/>
      <c r="B35" s="108"/>
      <c r="C35" s="22"/>
      <c r="D35" s="23" t="s">
        <v>16</v>
      </c>
      <c r="E35" s="24"/>
      <c r="F35" s="25" t="str">
        <f t="shared" si="1"/>
        <v/>
      </c>
      <c r="G35" s="32"/>
      <c r="H35" s="32"/>
      <c r="I35" s="163"/>
      <c r="J35" s="163"/>
      <c r="K35" s="50"/>
      <c r="L35" s="163"/>
      <c r="M35" s="60"/>
      <c r="N35" s="157">
        <v>1070</v>
      </c>
      <c r="O35" s="164"/>
      <c r="P35" s="165" t="str">
        <f>IF(SUM(S4:S33,F4:F35)=0,"",SUM(S4:S33,F4:F35))</f>
        <v/>
      </c>
      <c r="Q35" s="166"/>
      <c r="R35" s="43" t="s">
        <v>44</v>
      </c>
      <c r="S35" s="263"/>
      <c r="T35" s="264"/>
      <c r="U35" s="54"/>
      <c r="V35" s="42" t="s">
        <v>44</v>
      </c>
      <c r="W35" s="51"/>
      <c r="X35" s="51" t="str">
        <f>IF(P35="","",ROUND(P35*N35,0))</f>
        <v/>
      </c>
      <c r="Y35" s="38" t="s">
        <v>45</v>
      </c>
      <c r="AA35" s="185"/>
      <c r="AB35" s="186"/>
      <c r="AC35" s="187"/>
      <c r="AD35" s="197" t="s">
        <v>46</v>
      </c>
      <c r="AE35" s="117"/>
      <c r="AF35" s="117" t="s">
        <v>47</v>
      </c>
      <c r="AG35" s="117"/>
      <c r="AH35" s="118"/>
    </row>
    <row r="36" spans="1:34" ht="24.75" customHeight="1">
      <c r="A36" s="148" t="s">
        <v>48</v>
      </c>
      <c r="B36" s="149"/>
      <c r="C36" s="149"/>
      <c r="D36" s="149"/>
      <c r="E36" s="149"/>
      <c r="F36" s="149"/>
      <c r="G36" s="149"/>
      <c r="H36" s="149"/>
      <c r="I36" s="149"/>
      <c r="J36" s="149"/>
      <c r="K36" s="149"/>
      <c r="L36" s="150"/>
      <c r="M36" s="63"/>
      <c r="N36" s="61" t="s">
        <v>38</v>
      </c>
      <c r="O36" s="26"/>
      <c r="P36" s="154" t="s">
        <v>49</v>
      </c>
      <c r="Q36" s="155"/>
      <c r="R36" s="156"/>
      <c r="S36" s="168" t="s">
        <v>50</v>
      </c>
      <c r="T36" s="170"/>
      <c r="U36" s="168" t="s">
        <v>40</v>
      </c>
      <c r="V36" s="171"/>
      <c r="W36" s="35" t="s">
        <v>51</v>
      </c>
      <c r="X36" s="35"/>
      <c r="Y36" s="36"/>
      <c r="AA36" s="188"/>
      <c r="AB36" s="189"/>
      <c r="AC36" s="189"/>
      <c r="AD36" s="172"/>
      <c r="AE36" s="173"/>
      <c r="AF36" s="119"/>
      <c r="AG36" s="117"/>
      <c r="AH36" s="118"/>
    </row>
    <row r="37" spans="1:34" ht="18.75" customHeight="1" thickBot="1">
      <c r="A37" s="151"/>
      <c r="B37" s="152"/>
      <c r="C37" s="152"/>
      <c r="D37" s="152"/>
      <c r="E37" s="152"/>
      <c r="F37" s="152"/>
      <c r="G37" s="152"/>
      <c r="H37" s="152"/>
      <c r="I37" s="152"/>
      <c r="J37" s="152"/>
      <c r="K37" s="152"/>
      <c r="L37" s="153"/>
      <c r="M37" s="60"/>
      <c r="N37" s="157">
        <f>N35</f>
        <v>1070</v>
      </c>
      <c r="O37" s="158"/>
      <c r="P37" s="159"/>
      <c r="Q37" s="160"/>
      <c r="R37" s="43" t="s">
        <v>44</v>
      </c>
      <c r="S37" s="37"/>
      <c r="T37" s="39" t="s">
        <v>44</v>
      </c>
      <c r="U37" s="37"/>
      <c r="V37" s="40" t="s">
        <v>44</v>
      </c>
      <c r="W37" s="27"/>
      <c r="X37" s="27"/>
      <c r="Y37" s="38" t="s">
        <v>45</v>
      </c>
      <c r="AA37" s="190"/>
      <c r="AB37" s="191"/>
      <c r="AC37" s="191"/>
      <c r="AD37" s="174"/>
      <c r="AE37" s="175"/>
      <c r="AF37" s="117"/>
      <c r="AG37" s="117"/>
      <c r="AH37" s="118"/>
    </row>
    <row r="38" spans="1:34" s="28" customFormat="1" ht="21" thickBot="1">
      <c r="A38" s="104" t="s">
        <v>52</v>
      </c>
      <c r="B38" s="104"/>
      <c r="C38" s="104"/>
      <c r="D38" s="104"/>
      <c r="E38" s="104"/>
      <c r="F38" s="104"/>
      <c r="G38" s="104"/>
      <c r="H38" s="104"/>
      <c r="I38" s="104"/>
      <c r="J38" s="104"/>
      <c r="K38" s="104"/>
      <c r="L38" s="104"/>
      <c r="M38" s="104"/>
      <c r="N38" s="104"/>
      <c r="O38" s="104"/>
      <c r="P38" s="104"/>
      <c r="Q38" s="104"/>
      <c r="R38" s="104"/>
      <c r="S38" s="104"/>
      <c r="T38" s="104"/>
      <c r="U38" s="104"/>
      <c r="V38" s="104"/>
      <c r="W38" s="104"/>
      <c r="X38" s="104"/>
      <c r="Y38" s="104"/>
      <c r="Z38" s="11"/>
      <c r="AA38" s="192"/>
      <c r="AB38" s="193"/>
      <c r="AC38" s="193"/>
      <c r="AD38" s="194" t="s">
        <v>53</v>
      </c>
      <c r="AE38" s="195"/>
      <c r="AF38" s="195"/>
      <c r="AG38" s="195"/>
      <c r="AH38" s="196"/>
    </row>
    <row r="39" spans="1:34" ht="18" customHeight="1">
      <c r="Z39" s="65"/>
    </row>
    <row r="40" spans="1:34" ht="18" customHeight="1"/>
    <row r="41" spans="1:34" ht="18" customHeight="1"/>
    <row r="42" spans="1:34" ht="18" customHeight="1">
      <c r="A42" s="11"/>
      <c r="B42" s="11"/>
    </row>
    <row r="43" spans="1:34">
      <c r="A43" s="11"/>
      <c r="B43" s="11"/>
    </row>
    <row r="44" spans="1:34">
      <c r="A44" s="11"/>
      <c r="B44" s="11"/>
    </row>
    <row r="45" spans="1:34" ht="12.75" customHeight="1">
      <c r="A45" s="11"/>
      <c r="B45" s="11"/>
    </row>
    <row r="46" spans="1:34" ht="12" customHeight="1">
      <c r="A46" s="11"/>
      <c r="B46" s="11"/>
    </row>
    <row r="47" spans="1:34" ht="12" customHeight="1">
      <c r="A47" s="11"/>
      <c r="B47" s="11"/>
    </row>
    <row r="69" ht="12" customHeight="1"/>
    <row r="70" ht="12" customHeight="1"/>
  </sheetData>
  <autoFilter ref="A1:L37" xr:uid="{00000000-0009-0000-0000-000000000000}">
    <filterColumn colId="2" showButton="0"/>
    <filterColumn colId="3" showButton="0"/>
    <filterColumn colId="6" showButton="0"/>
  </autoFilter>
  <mergeCells count="237">
    <mergeCell ref="C1:E3"/>
    <mergeCell ref="A1:A3"/>
    <mergeCell ref="B1:B3"/>
    <mergeCell ref="G2:G3"/>
    <mergeCell ref="H2:H3"/>
    <mergeCell ref="S34:T35"/>
    <mergeCell ref="AA3:AC3"/>
    <mergeCell ref="Y30:Y31"/>
    <mergeCell ref="W32:W33"/>
    <mergeCell ref="Y26:Y27"/>
    <mergeCell ref="Y24:Y25"/>
    <mergeCell ref="W4:W5"/>
    <mergeCell ref="Y12:Y13"/>
    <mergeCell ref="W6:W7"/>
    <mergeCell ref="Y6:Y7"/>
    <mergeCell ref="Y8:Y9"/>
    <mergeCell ref="AA2:AH2"/>
    <mergeCell ref="Y22:Y23"/>
    <mergeCell ref="B22:B23"/>
    <mergeCell ref="I22:I23"/>
    <mergeCell ref="J22:J23"/>
    <mergeCell ref="O1:O3"/>
    <mergeCell ref="P1:R3"/>
    <mergeCell ref="S1:S3"/>
    <mergeCell ref="T1:U1"/>
    <mergeCell ref="Y10:Y11"/>
    <mergeCell ref="Y20:Y21"/>
    <mergeCell ref="N4:N5"/>
    <mergeCell ref="O4:O5"/>
    <mergeCell ref="V4:V5"/>
    <mergeCell ref="V1:V3"/>
    <mergeCell ref="W1:W3"/>
    <mergeCell ref="X1:X3"/>
    <mergeCell ref="Y1:Y3"/>
    <mergeCell ref="O8:O9"/>
    <mergeCell ref="V8:V9"/>
    <mergeCell ref="W8:W9"/>
    <mergeCell ref="A20:A21"/>
    <mergeCell ref="B20:B21"/>
    <mergeCell ref="I20:I21"/>
    <mergeCell ref="J20:J21"/>
    <mergeCell ref="AD3:AH3"/>
    <mergeCell ref="T2:T3"/>
    <mergeCell ref="AA4:AC4"/>
    <mergeCell ref="AD4:AH6"/>
    <mergeCell ref="AG21:AH21"/>
    <mergeCell ref="AA21:AF21"/>
    <mergeCell ref="AA6:AC6"/>
    <mergeCell ref="AA15:AH15"/>
    <mergeCell ref="AA5:AC5"/>
    <mergeCell ref="AA14:AH14"/>
    <mergeCell ref="F1:F3"/>
    <mergeCell ref="G1:H1"/>
    <mergeCell ref="U2:U3"/>
    <mergeCell ref="AA7:AC7"/>
    <mergeCell ref="I1:I3"/>
    <mergeCell ref="J1:J3"/>
    <mergeCell ref="K1:K3"/>
    <mergeCell ref="L1:L3"/>
    <mergeCell ref="Y18:Y19"/>
    <mergeCell ref="N1:N3"/>
    <mergeCell ref="L30:L31"/>
    <mergeCell ref="N30:N31"/>
    <mergeCell ref="O30:O31"/>
    <mergeCell ref="V30:V31"/>
    <mergeCell ref="W30:W31"/>
    <mergeCell ref="AG24:AH24"/>
    <mergeCell ref="AG25:AH25"/>
    <mergeCell ref="AB22:AF22"/>
    <mergeCell ref="AB23:AF23"/>
    <mergeCell ref="AB24:AF24"/>
    <mergeCell ref="AB25:AF25"/>
    <mergeCell ref="AG22:AH22"/>
    <mergeCell ref="AG23:AH23"/>
    <mergeCell ref="O22:O23"/>
    <mergeCell ref="V22:V23"/>
    <mergeCell ref="W22:W23"/>
    <mergeCell ref="L22:L23"/>
    <mergeCell ref="N22:N23"/>
    <mergeCell ref="A28:A29"/>
    <mergeCell ref="AD35:AE35"/>
    <mergeCell ref="L28:L29"/>
    <mergeCell ref="N28:N29"/>
    <mergeCell ref="O28:O29"/>
    <mergeCell ref="V28:V29"/>
    <mergeCell ref="W28:W29"/>
    <mergeCell ref="A26:A27"/>
    <mergeCell ref="B26:B27"/>
    <mergeCell ref="I26:I27"/>
    <mergeCell ref="J26:J27"/>
    <mergeCell ref="L26:L27"/>
    <mergeCell ref="N26:N27"/>
    <mergeCell ref="O26:O27"/>
    <mergeCell ref="V26:V27"/>
    <mergeCell ref="W26:W27"/>
    <mergeCell ref="Y28:Y29"/>
    <mergeCell ref="B28:B29"/>
    <mergeCell ref="I28:I29"/>
    <mergeCell ref="J28:J29"/>
    <mergeCell ref="A30:A31"/>
    <mergeCell ref="B30:B31"/>
    <mergeCell ref="I30:I31"/>
    <mergeCell ref="J30:J31"/>
    <mergeCell ref="AD36:AE37"/>
    <mergeCell ref="AA16:AC16"/>
    <mergeCell ref="AA19:AC19"/>
    <mergeCell ref="AA20:AC20"/>
    <mergeCell ref="AD16:AH16"/>
    <mergeCell ref="AD19:AH19"/>
    <mergeCell ref="AD20:AH20"/>
    <mergeCell ref="AA27:AC27"/>
    <mergeCell ref="AD27:AH27"/>
    <mergeCell ref="AA30:AC30"/>
    <mergeCell ref="AA26:AH26"/>
    <mergeCell ref="AA28:AC29"/>
    <mergeCell ref="AD28:AH29"/>
    <mergeCell ref="AD30:AH30"/>
    <mergeCell ref="AA34:AC35"/>
    <mergeCell ref="AA36:AC38"/>
    <mergeCell ref="AD38:AH38"/>
    <mergeCell ref="A36:L37"/>
    <mergeCell ref="P36:R36"/>
    <mergeCell ref="N37:O37"/>
    <mergeCell ref="P37:Q37"/>
    <mergeCell ref="Y32:Y33"/>
    <mergeCell ref="A34:A35"/>
    <mergeCell ref="B34:B35"/>
    <mergeCell ref="I34:I35"/>
    <mergeCell ref="J34:J35"/>
    <mergeCell ref="L34:L35"/>
    <mergeCell ref="P34:R34"/>
    <mergeCell ref="N35:O35"/>
    <mergeCell ref="P35:Q35"/>
    <mergeCell ref="A32:A33"/>
    <mergeCell ref="B32:B33"/>
    <mergeCell ref="I32:I33"/>
    <mergeCell ref="J32:J33"/>
    <mergeCell ref="L32:L33"/>
    <mergeCell ref="N32:N33"/>
    <mergeCell ref="O32:O33"/>
    <mergeCell ref="V32:V33"/>
    <mergeCell ref="U34:V34"/>
    <mergeCell ref="S36:T36"/>
    <mergeCell ref="U36:V36"/>
    <mergeCell ref="A24:A25"/>
    <mergeCell ref="B24:B25"/>
    <mergeCell ref="I24:I25"/>
    <mergeCell ref="J24:J25"/>
    <mergeCell ref="L24:L25"/>
    <mergeCell ref="N24:N25"/>
    <mergeCell ref="O24:O25"/>
    <mergeCell ref="V24:V25"/>
    <mergeCell ref="W24:W25"/>
    <mergeCell ref="A18:A19"/>
    <mergeCell ref="B18:B19"/>
    <mergeCell ref="I18:I19"/>
    <mergeCell ref="J18:J19"/>
    <mergeCell ref="L18:L19"/>
    <mergeCell ref="N18:N19"/>
    <mergeCell ref="O18:O19"/>
    <mergeCell ref="V18:V19"/>
    <mergeCell ref="W18:W19"/>
    <mergeCell ref="A22:A23"/>
    <mergeCell ref="Y14:Y15"/>
    <mergeCell ref="A16:A17"/>
    <mergeCell ref="B16:B17"/>
    <mergeCell ref="L16:L17"/>
    <mergeCell ref="N16:N17"/>
    <mergeCell ref="O16:O17"/>
    <mergeCell ref="V16:V17"/>
    <mergeCell ref="W16:W17"/>
    <mergeCell ref="Y16:Y17"/>
    <mergeCell ref="A14:A15"/>
    <mergeCell ref="B14:B15"/>
    <mergeCell ref="I14:I15"/>
    <mergeCell ref="J14:J15"/>
    <mergeCell ref="L14:L15"/>
    <mergeCell ref="N14:N15"/>
    <mergeCell ref="O14:O15"/>
    <mergeCell ref="V14:V15"/>
    <mergeCell ref="W14:W15"/>
    <mergeCell ref="L20:L21"/>
    <mergeCell ref="N20:N21"/>
    <mergeCell ref="O20:O21"/>
    <mergeCell ref="V20:V21"/>
    <mergeCell ref="W20:W21"/>
    <mergeCell ref="A12:A13"/>
    <mergeCell ref="B12:B13"/>
    <mergeCell ref="I12:I13"/>
    <mergeCell ref="J12:J13"/>
    <mergeCell ref="L12:L13"/>
    <mergeCell ref="N12:N13"/>
    <mergeCell ref="O12:O13"/>
    <mergeCell ref="V12:V13"/>
    <mergeCell ref="W12:W13"/>
    <mergeCell ref="A10:A11"/>
    <mergeCell ref="B10:B11"/>
    <mergeCell ref="I10:I11"/>
    <mergeCell ref="J10:J11"/>
    <mergeCell ref="L10:L11"/>
    <mergeCell ref="N10:N11"/>
    <mergeCell ref="O10:O11"/>
    <mergeCell ref="V10:V11"/>
    <mergeCell ref="W10:W11"/>
    <mergeCell ref="I4:I5"/>
    <mergeCell ref="J4:J5"/>
    <mergeCell ref="L4:L5"/>
    <mergeCell ref="A8:A9"/>
    <mergeCell ref="B8:B9"/>
    <mergeCell ref="I8:I9"/>
    <mergeCell ref="J8:J9"/>
    <mergeCell ref="L8:L9"/>
    <mergeCell ref="N8:N9"/>
    <mergeCell ref="AA8:AH13"/>
    <mergeCell ref="Z1:AH1"/>
    <mergeCell ref="A38:Y38"/>
    <mergeCell ref="A6:A7"/>
    <mergeCell ref="B6:B7"/>
    <mergeCell ref="I6:I7"/>
    <mergeCell ref="AK4:AO4"/>
    <mergeCell ref="AD34:AH34"/>
    <mergeCell ref="AF35:AH35"/>
    <mergeCell ref="AF36:AH37"/>
    <mergeCell ref="Y4:Y5"/>
    <mergeCell ref="AA31:AC31"/>
    <mergeCell ref="AD31:AH31"/>
    <mergeCell ref="AA32:AC32"/>
    <mergeCell ref="AD32:AH32"/>
    <mergeCell ref="AA17:AC18"/>
    <mergeCell ref="AD17:AH18"/>
    <mergeCell ref="J6:J7"/>
    <mergeCell ref="L6:L7"/>
    <mergeCell ref="N6:N7"/>
    <mergeCell ref="O6:O7"/>
    <mergeCell ref="V6:V7"/>
    <mergeCell ref="A4:A5"/>
    <mergeCell ref="B4:B5"/>
  </mergeCells>
  <phoneticPr fontId="1"/>
  <conditionalFormatting sqref="B4:B35">
    <cfRule type="expression" dxfId="173" priority="19">
      <formula>WEEKDAY(A4)=7</formula>
    </cfRule>
    <cfRule type="expression" dxfId="172" priority="20">
      <formula>WEEKDAY(A4)=1</formula>
    </cfRule>
  </conditionalFormatting>
  <conditionalFormatting sqref="C4">
    <cfRule type="expression" dxfId="171" priority="71" stopIfTrue="1">
      <formula>IF(#REF!&gt;1,AND(C4=""))</formula>
    </cfRule>
  </conditionalFormatting>
  <conditionalFormatting sqref="C6 C10 C16 C20 C22 C28 C30">
    <cfRule type="expression" dxfId="170" priority="117" stopIfTrue="1">
      <formula>IF(#REF!&gt;1,AND(C6=""))</formula>
    </cfRule>
  </conditionalFormatting>
  <conditionalFormatting sqref="C8">
    <cfRule type="expression" dxfId="169" priority="94" stopIfTrue="1">
      <formula>IF(#REF!&gt;1,AND(C8=""))</formula>
    </cfRule>
  </conditionalFormatting>
  <conditionalFormatting sqref="C12">
    <cfRule type="expression" dxfId="168" priority="114" stopIfTrue="1">
      <formula>IF(#REF!&gt;1,AND(C12=""))</formula>
    </cfRule>
  </conditionalFormatting>
  <conditionalFormatting sqref="C14">
    <cfRule type="expression" dxfId="167" priority="48" stopIfTrue="1">
      <formula>IF(#REF!&gt;1,AND(C14=""))</formula>
    </cfRule>
  </conditionalFormatting>
  <conditionalFormatting sqref="C18">
    <cfRule type="expression" dxfId="166" priority="66" stopIfTrue="1">
      <formula>IF(#REF!&gt;1,AND(C18=""))</formula>
    </cfRule>
  </conditionalFormatting>
  <conditionalFormatting sqref="C24">
    <cfRule type="expression" dxfId="165" priority="90" stopIfTrue="1">
      <formula>IF(#REF!&gt;1,AND(C24=""))</formula>
    </cfRule>
  </conditionalFormatting>
  <conditionalFormatting sqref="C26">
    <cfRule type="expression" dxfId="164" priority="105" stopIfTrue="1">
      <formula>IF(#REF!&gt;1,AND(C26=""))</formula>
    </cfRule>
  </conditionalFormatting>
  <conditionalFormatting sqref="C32">
    <cfRule type="expression" dxfId="163" priority="61" stopIfTrue="1">
      <formula>IF(#REF!&gt;1,AND(C32=""))</formula>
    </cfRule>
  </conditionalFormatting>
  <conditionalFormatting sqref="C34">
    <cfRule type="expression" dxfId="162" priority="91" stopIfTrue="1">
      <formula>IF(#REF!&gt;1,AND(C34=""))</formula>
    </cfRule>
  </conditionalFormatting>
  <conditionalFormatting sqref="E4:E35">
    <cfRule type="expression" dxfId="161" priority="46" stopIfTrue="1">
      <formula>IF(C4&gt;1,AND(E4=""))</formula>
    </cfRule>
    <cfRule type="cellIs" dxfId="160" priority="47" stopIfTrue="1" operator="lessThan">
      <formula>C4</formula>
    </cfRule>
  </conditionalFormatting>
  <conditionalFormatting sqref="N28:O33">
    <cfRule type="expression" dxfId="159" priority="1" stopIfTrue="1">
      <formula>IF(MONTH(N28)=MONTH(A4)+1,"TRUE","FALSE")</formula>
    </cfRule>
  </conditionalFormatting>
  <conditionalFormatting sqref="O4:O33 B4:B35">
    <cfRule type="expression" dxfId="158" priority="21">
      <formula>COUNTIF(祝日,B4) =1</formula>
    </cfRule>
  </conditionalFormatting>
  <conditionalFormatting sqref="O4:O33">
    <cfRule type="expression" dxfId="157" priority="2">
      <formula>WEEKDAY(N4)=7</formula>
    </cfRule>
    <cfRule type="expression" dxfId="156" priority="16">
      <formula>WEEKDAY(N4)=1</formula>
    </cfRule>
  </conditionalFormatting>
  <conditionalFormatting sqref="P4 P10 P12 P20 P24 P26 P32">
    <cfRule type="expression" dxfId="155" priority="118" stopIfTrue="1">
      <formula>IF(#REF!&gt;1,AND(P4=""))</formula>
    </cfRule>
  </conditionalFormatting>
  <conditionalFormatting sqref="P4">
    <cfRule type="expression" dxfId="154" priority="84" stopIfTrue="1">
      <formula>IF(#REF!&gt;1,AND(P4=""))</formula>
    </cfRule>
  </conditionalFormatting>
  <conditionalFormatting sqref="P6">
    <cfRule type="expression" dxfId="153" priority="76" stopIfTrue="1">
      <formula>IF(#REF!&gt;1,AND(P6=""))</formula>
    </cfRule>
  </conditionalFormatting>
  <conditionalFormatting sqref="P8">
    <cfRule type="expression" dxfId="152" priority="111" stopIfTrue="1">
      <formula>IF(#REF!&gt;1,AND(P8=""))</formula>
    </cfRule>
  </conditionalFormatting>
  <conditionalFormatting sqref="P14">
    <cfRule type="expression" dxfId="151" priority="58" stopIfTrue="1">
      <formula>IF(#REF!&gt;1,AND(P14=""))</formula>
    </cfRule>
  </conditionalFormatting>
  <conditionalFormatting sqref="P16">
    <cfRule type="expression" dxfId="150" priority="99" stopIfTrue="1">
      <formula>IF(#REF!&gt;1,AND(P16=""))</formula>
    </cfRule>
  </conditionalFormatting>
  <conditionalFormatting sqref="P18">
    <cfRule type="expression" dxfId="149" priority="87" stopIfTrue="1">
      <formula>IF(#REF!&gt;1,AND(P18=""))</formula>
    </cfRule>
  </conditionalFormatting>
  <conditionalFormatting sqref="P22">
    <cfRule type="expression" dxfId="148" priority="108" stopIfTrue="1">
      <formula>IF(#REF!&gt;1,AND(P22=""))</formula>
    </cfRule>
  </conditionalFormatting>
  <conditionalFormatting sqref="P28">
    <cfRule type="expression" dxfId="147" priority="53" stopIfTrue="1">
      <formula>IF(#REF!&gt;1,AND(P28=""))</formula>
    </cfRule>
  </conditionalFormatting>
  <conditionalFormatting sqref="P30">
    <cfRule type="expression" dxfId="146" priority="102" stopIfTrue="1">
      <formula>IF(#REF!&gt;1,AND(P30=""))</formula>
    </cfRule>
  </conditionalFormatting>
  <conditionalFormatting sqref="R4:R5">
    <cfRule type="expression" dxfId="145" priority="115" stopIfTrue="1">
      <formula>IF(P4&gt;1,AND(R4=""))</formula>
    </cfRule>
    <cfRule type="cellIs" dxfId="144" priority="116" stopIfTrue="1" operator="lessThan">
      <formula>P4</formula>
    </cfRule>
  </conditionalFormatting>
  <conditionalFormatting sqref="R4:R13">
    <cfRule type="cellIs" dxfId="143" priority="78" stopIfTrue="1" operator="lessThan">
      <formula>P4</formula>
    </cfRule>
    <cfRule type="expression" dxfId="142" priority="77" stopIfTrue="1">
      <formula>IF(P4&gt;1,AND(R4=""))</formula>
    </cfRule>
  </conditionalFormatting>
  <conditionalFormatting sqref="R6:R7">
    <cfRule type="cellIs" dxfId="141" priority="75" stopIfTrue="1" operator="lessThan">
      <formula>P6</formula>
    </cfRule>
    <cfRule type="expression" dxfId="140" priority="74" stopIfTrue="1">
      <formula>IF(P6&gt;1,AND(R6=""))</formula>
    </cfRule>
  </conditionalFormatting>
  <conditionalFormatting sqref="R14:R15">
    <cfRule type="cellIs" dxfId="139" priority="57" stopIfTrue="1" operator="lessThan">
      <formula>P14</formula>
    </cfRule>
    <cfRule type="expression" dxfId="138" priority="56" stopIfTrue="1">
      <formula>IF(P14&gt;1,AND(R14=""))</formula>
    </cfRule>
  </conditionalFormatting>
  <conditionalFormatting sqref="R16:R27">
    <cfRule type="expression" dxfId="137" priority="97" stopIfTrue="1">
      <formula>IF(P16&gt;1,AND(R16=""))</formula>
    </cfRule>
    <cfRule type="cellIs" dxfId="136" priority="98" stopIfTrue="1" operator="lessThan">
      <formula>P16</formula>
    </cfRule>
  </conditionalFormatting>
  <conditionalFormatting sqref="R18:R19">
    <cfRule type="expression" dxfId="135" priority="85" stopIfTrue="1">
      <formula>IF(P18&gt;1,AND(R18=""))</formula>
    </cfRule>
    <cfRule type="cellIs" dxfId="134" priority="86" stopIfTrue="1" operator="lessThan">
      <formula>P18</formula>
    </cfRule>
  </conditionalFormatting>
  <conditionalFormatting sqref="R28:R33">
    <cfRule type="cellIs" dxfId="133" priority="52" stopIfTrue="1" operator="lessThan">
      <formula>P28</formula>
    </cfRule>
    <cfRule type="expression" dxfId="132" priority="51" stopIfTrue="1">
      <formula>IF(P28&gt;1,AND(R28=""))</formula>
    </cfRule>
  </conditionalFormatting>
  <dataValidations count="2">
    <dataValidation type="time" operator="greaterThan" allowBlank="1" showInputMessage="1" showErrorMessage="1" errorTitle="左側の時間を確認" error="「左側の時刻」より後の時刻を入力" sqref="R4:R33 E4:E35" xr:uid="{00000000-0002-0000-0000-000000000000}">
      <formula1>C4</formula1>
    </dataValidation>
    <dataValidation type="time" operator="greaterThan" allowBlank="1" showInputMessage="1" showErrorMessage="1" errorTitle="上段右側の時間を確認" error="「上段右側の時刻」より後の時刻を入力" sqref="C5 C7 C9 C11 P31 P33 C31 P23 P25 C17 C19 C21 C23 C27 C29 P15 C25 P13 C35 P19 P27 P29 P7 P9 P11 P17 C15 C33 P21 C13 P5" xr:uid="{00000000-0002-0000-0000-000001000000}">
      <formula1>E4</formula1>
    </dataValidation>
  </dataValidations>
  <pageMargins left="0.39370078740157483" right="0.15748031496062992" top="0.19685039370078741" bottom="0.19685039370078741" header="0.11811023622047245" footer="0.11811023622047245"/>
  <pageSetup paperSize="9" scale="74" orientation="landscape"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981F0E-ECDE-483B-8573-A78ECD69AAD3}">
  <sheetPr>
    <tabColor rgb="FFFF0000"/>
    <pageSetUpPr fitToPage="1"/>
  </sheetPr>
  <dimension ref="A1:AH70"/>
  <sheetViews>
    <sheetView workbookViewId="0">
      <selection activeCell="AJ18" sqref="AJ18"/>
    </sheetView>
  </sheetViews>
  <sheetFormatPr defaultColWidth="9" defaultRowHeight="12"/>
  <cols>
    <col min="1" max="1" width="2.625" style="75" customWidth="1"/>
    <col min="2" max="2" width="2.625" style="30" customWidth="1"/>
    <col min="3" max="3" width="6.375" style="11" customWidth="1"/>
    <col min="4" max="4" width="2.125" style="11" customWidth="1"/>
    <col min="5" max="5" width="6.375" style="11" customWidth="1"/>
    <col min="6" max="8" width="4.75" style="11" customWidth="1"/>
    <col min="9" max="10" width="8.125" style="11" customWidth="1"/>
    <col min="11" max="11" width="5.625" style="11" customWidth="1"/>
    <col min="12" max="12" width="10.125" style="11" customWidth="1"/>
    <col min="13" max="13" width="0.5" style="11" customWidth="1"/>
    <col min="14" max="14" width="2.625" style="75" customWidth="1"/>
    <col min="15" max="15" width="2.625" style="30" customWidth="1"/>
    <col min="16" max="16" width="6.375" style="11" customWidth="1"/>
    <col min="17" max="17" width="2.125" style="11" customWidth="1"/>
    <col min="18" max="18" width="6.375" style="11" customWidth="1"/>
    <col min="19" max="21" width="4.625" style="11" customWidth="1"/>
    <col min="22" max="23" width="8.125" style="11" customWidth="1"/>
    <col min="24" max="24" width="5.75" style="11" customWidth="1"/>
    <col min="25" max="25" width="10.125" style="11" customWidth="1"/>
    <col min="26" max="26" width="1.125" style="11" customWidth="1"/>
    <col min="27" max="27" width="4.625" style="11" customWidth="1"/>
    <col min="28" max="28" width="5.125" style="11" customWidth="1"/>
    <col min="29" max="33" width="9" style="11"/>
    <col min="34" max="34" width="5.125" style="11" customWidth="1"/>
    <col min="35" max="16384" width="9" style="11"/>
  </cols>
  <sheetData>
    <row r="1" spans="1:34" ht="18" customHeight="1" thickBot="1">
      <c r="A1" s="255" t="s">
        <v>0</v>
      </c>
      <c r="B1" s="258" t="s">
        <v>1</v>
      </c>
      <c r="C1" s="245" t="s">
        <v>2</v>
      </c>
      <c r="D1" s="330"/>
      <c r="E1" s="330"/>
      <c r="F1" s="233" t="s">
        <v>3</v>
      </c>
      <c r="G1" s="236" t="s">
        <v>4</v>
      </c>
      <c r="H1" s="237"/>
      <c r="I1" s="245" t="s">
        <v>73</v>
      </c>
      <c r="J1" s="245" t="s">
        <v>74</v>
      </c>
      <c r="K1" s="245" t="s">
        <v>7</v>
      </c>
      <c r="L1" s="245" t="s">
        <v>8</v>
      </c>
      <c r="M1" s="33"/>
      <c r="N1" s="245" t="s">
        <v>0</v>
      </c>
      <c r="O1" s="258" t="s">
        <v>1</v>
      </c>
      <c r="P1" s="245" t="s">
        <v>2</v>
      </c>
      <c r="Q1" s="330"/>
      <c r="R1" s="330"/>
      <c r="S1" s="233" t="s">
        <v>3</v>
      </c>
      <c r="T1" s="236" t="s">
        <v>4</v>
      </c>
      <c r="U1" s="237"/>
      <c r="V1" s="245" t="s">
        <v>73</v>
      </c>
      <c r="W1" s="245" t="s">
        <v>74</v>
      </c>
      <c r="X1" s="245" t="s">
        <v>7</v>
      </c>
      <c r="Y1" s="249" t="s">
        <v>8</v>
      </c>
      <c r="AA1" s="268" t="s">
        <v>140</v>
      </c>
      <c r="AB1" s="268"/>
      <c r="AC1" s="269"/>
      <c r="AD1" s="269"/>
      <c r="AE1" s="269"/>
      <c r="AF1" s="269"/>
      <c r="AG1" s="269"/>
      <c r="AH1" s="269"/>
    </row>
    <row r="2" spans="1:34" ht="24.75" customHeight="1">
      <c r="A2" s="256"/>
      <c r="B2" s="259"/>
      <c r="C2" s="246"/>
      <c r="D2" s="331"/>
      <c r="E2" s="331"/>
      <c r="F2" s="234"/>
      <c r="G2" s="212" t="s">
        <v>10</v>
      </c>
      <c r="H2" s="238" t="s">
        <v>11</v>
      </c>
      <c r="I2" s="246"/>
      <c r="J2" s="246"/>
      <c r="K2" s="246"/>
      <c r="L2" s="246"/>
      <c r="N2" s="246"/>
      <c r="O2" s="259"/>
      <c r="P2" s="246"/>
      <c r="Q2" s="331"/>
      <c r="R2" s="331"/>
      <c r="S2" s="234"/>
      <c r="T2" s="238" t="s">
        <v>10</v>
      </c>
      <c r="U2" s="238" t="s">
        <v>11</v>
      </c>
      <c r="V2" s="246"/>
      <c r="W2" s="246"/>
      <c r="X2" s="246"/>
      <c r="Y2" s="250"/>
      <c r="AA2" s="265" t="s">
        <v>14</v>
      </c>
      <c r="AB2" s="266"/>
      <c r="AC2" s="267"/>
      <c r="AD2" s="209" t="s">
        <v>75</v>
      </c>
      <c r="AE2" s="210"/>
      <c r="AF2" s="210"/>
      <c r="AG2" s="210"/>
      <c r="AH2" s="211"/>
    </row>
    <row r="3" spans="1:34" ht="31.5" customHeight="1" thickBot="1">
      <c r="A3" s="257"/>
      <c r="B3" s="260"/>
      <c r="C3" s="332"/>
      <c r="D3" s="332"/>
      <c r="E3" s="332"/>
      <c r="F3" s="235"/>
      <c r="G3" s="213"/>
      <c r="H3" s="239"/>
      <c r="I3" s="247"/>
      <c r="J3" s="247"/>
      <c r="K3" s="247"/>
      <c r="L3" s="247"/>
      <c r="M3" s="34"/>
      <c r="N3" s="248"/>
      <c r="O3" s="260"/>
      <c r="P3" s="332"/>
      <c r="Q3" s="332"/>
      <c r="R3" s="332"/>
      <c r="S3" s="329"/>
      <c r="T3" s="239"/>
      <c r="U3" s="239"/>
      <c r="V3" s="247"/>
      <c r="W3" s="247"/>
      <c r="X3" s="247"/>
      <c r="Y3" s="251"/>
      <c r="AA3" s="214" t="s">
        <v>76</v>
      </c>
      <c r="AB3" s="215"/>
      <c r="AC3" s="216"/>
      <c r="AD3" s="217"/>
      <c r="AE3" s="218"/>
      <c r="AF3" s="218"/>
      <c r="AG3" s="218"/>
      <c r="AH3" s="219"/>
    </row>
    <row r="4" spans="1:34" ht="21.75" customHeight="1">
      <c r="A4" s="326" t="s">
        <v>77</v>
      </c>
      <c r="B4" s="327" t="s">
        <v>92</v>
      </c>
      <c r="C4" s="12"/>
      <c r="D4" s="13" t="s">
        <v>16</v>
      </c>
      <c r="E4" s="12"/>
      <c r="F4" s="14" t="str">
        <f t="shared" ref="F4:F9" si="0">IF(C4="","",(E4-C4)*1440/60)</f>
        <v/>
      </c>
      <c r="G4" s="31"/>
      <c r="H4" s="31"/>
      <c r="I4" s="143"/>
      <c r="J4" s="143"/>
      <c r="K4" s="76"/>
      <c r="L4" s="144"/>
      <c r="M4" s="1"/>
      <c r="N4" s="328" t="s">
        <v>79</v>
      </c>
      <c r="O4" s="299" t="s">
        <v>78</v>
      </c>
      <c r="P4" s="12"/>
      <c r="Q4" s="13" t="s">
        <v>16</v>
      </c>
      <c r="R4" s="12"/>
      <c r="S4" s="14" t="str">
        <f>IF(P4="","",(R4-P4)*1440/60)</f>
        <v/>
      </c>
      <c r="T4" s="31"/>
      <c r="U4" s="31"/>
      <c r="V4" s="144"/>
      <c r="W4" s="144"/>
      <c r="X4" s="77"/>
      <c r="Y4" s="120"/>
      <c r="AA4" s="228" t="s">
        <v>81</v>
      </c>
      <c r="AB4" s="229"/>
      <c r="AC4" s="230"/>
      <c r="AD4" s="113"/>
      <c r="AE4" s="113"/>
      <c r="AF4" s="113"/>
      <c r="AG4" s="113"/>
      <c r="AH4" s="220"/>
    </row>
    <row r="5" spans="1:34" ht="21.75" customHeight="1" thickBot="1">
      <c r="A5" s="302"/>
      <c r="B5" s="300"/>
      <c r="C5" s="5"/>
      <c r="D5" s="6" t="s">
        <v>16</v>
      </c>
      <c r="E5" s="2"/>
      <c r="F5" s="4" t="str">
        <f t="shared" si="0"/>
        <v/>
      </c>
      <c r="G5" s="14"/>
      <c r="H5" s="14"/>
      <c r="I5" s="110"/>
      <c r="J5" s="110"/>
      <c r="K5" s="78"/>
      <c r="L5" s="145"/>
      <c r="M5" s="1"/>
      <c r="N5" s="304"/>
      <c r="O5" s="300"/>
      <c r="P5" s="5"/>
      <c r="Q5" s="6" t="s">
        <v>16</v>
      </c>
      <c r="R5" s="2"/>
      <c r="S5" s="4" t="str">
        <f>IF(P5="","",(R5-P5)*1440/60)</f>
        <v/>
      </c>
      <c r="T5" s="14"/>
      <c r="U5" s="14"/>
      <c r="V5" s="145"/>
      <c r="W5" s="145"/>
      <c r="X5" s="79"/>
      <c r="Y5" s="121"/>
      <c r="AA5" s="225"/>
      <c r="AB5" s="226"/>
      <c r="AC5" s="227"/>
      <c r="AD5" s="221"/>
      <c r="AE5" s="221"/>
      <c r="AF5" s="221"/>
      <c r="AG5" s="221"/>
      <c r="AH5" s="222"/>
    </row>
    <row r="6" spans="1:34" ht="21.75" customHeight="1">
      <c r="A6" s="297" t="s">
        <v>82</v>
      </c>
      <c r="B6" s="299" t="s">
        <v>133</v>
      </c>
      <c r="C6" s="2"/>
      <c r="D6" s="3" t="s">
        <v>16</v>
      </c>
      <c r="E6" s="2"/>
      <c r="F6" s="4" t="str">
        <f t="shared" si="0"/>
        <v/>
      </c>
      <c r="G6" s="20"/>
      <c r="H6" s="20"/>
      <c r="I6" s="109"/>
      <c r="J6" s="109"/>
      <c r="K6" s="80"/>
      <c r="L6" s="109"/>
      <c r="M6" s="1"/>
      <c r="N6" s="303" t="s">
        <v>83</v>
      </c>
      <c r="O6" s="299" t="s">
        <v>135</v>
      </c>
      <c r="P6" s="81"/>
      <c r="Q6" s="82" t="s">
        <v>85</v>
      </c>
      <c r="R6" s="81"/>
      <c r="S6" s="83"/>
      <c r="T6" s="84"/>
      <c r="U6" s="84"/>
      <c r="V6" s="316"/>
      <c r="W6" s="316"/>
      <c r="X6" s="85"/>
      <c r="Y6" s="161"/>
      <c r="AA6" s="240" t="s">
        <v>18</v>
      </c>
      <c r="AB6" s="241"/>
      <c r="AC6" s="241"/>
      <c r="AD6" s="44"/>
      <c r="AE6" s="44"/>
      <c r="AF6" s="44"/>
      <c r="AG6" s="44"/>
      <c r="AH6" s="44"/>
    </row>
    <row r="7" spans="1:34" ht="21.75" customHeight="1">
      <c r="A7" s="302"/>
      <c r="B7" s="300"/>
      <c r="C7" s="5"/>
      <c r="D7" s="6" t="s">
        <v>16</v>
      </c>
      <c r="E7" s="2"/>
      <c r="F7" s="4" t="str">
        <f t="shared" si="0"/>
        <v/>
      </c>
      <c r="G7" s="14"/>
      <c r="H7" s="14"/>
      <c r="I7" s="110"/>
      <c r="J7" s="110"/>
      <c r="K7" s="78"/>
      <c r="L7" s="110"/>
      <c r="M7" s="1"/>
      <c r="N7" s="304"/>
      <c r="O7" s="300"/>
      <c r="P7" s="86"/>
      <c r="Q7" s="87" t="s">
        <v>16</v>
      </c>
      <c r="R7" s="81"/>
      <c r="S7" s="83" t="str">
        <f>IF(P7="","",(R7-P7)*1440/60)</f>
        <v/>
      </c>
      <c r="T7" s="88"/>
      <c r="U7" s="88"/>
      <c r="V7" s="317"/>
      <c r="W7" s="317"/>
      <c r="X7" s="89"/>
      <c r="Y7" s="198"/>
      <c r="AA7" s="321" t="s">
        <v>86</v>
      </c>
      <c r="AB7" s="324" t="s">
        <v>87</v>
      </c>
      <c r="AC7" s="325"/>
      <c r="AD7" s="325"/>
      <c r="AE7" s="325"/>
      <c r="AF7" s="325"/>
      <c r="AG7" s="325"/>
      <c r="AH7" s="325"/>
    </row>
    <row r="8" spans="1:34" ht="21.75" customHeight="1">
      <c r="A8" s="297" t="s">
        <v>88</v>
      </c>
      <c r="B8" s="299" t="s">
        <v>78</v>
      </c>
      <c r="C8" s="2"/>
      <c r="D8" s="3" t="s">
        <v>16</v>
      </c>
      <c r="E8" s="2"/>
      <c r="F8" s="4" t="str">
        <f t="shared" si="0"/>
        <v/>
      </c>
      <c r="G8" s="20"/>
      <c r="H8" s="20"/>
      <c r="I8" s="146"/>
      <c r="J8" s="146"/>
      <c r="K8" s="80"/>
      <c r="L8" s="109"/>
      <c r="M8" s="1"/>
      <c r="N8" s="303" t="s">
        <v>89</v>
      </c>
      <c r="O8" s="299" t="s">
        <v>80</v>
      </c>
      <c r="P8" s="81">
        <v>0.625</v>
      </c>
      <c r="Q8" s="82" t="s">
        <v>85</v>
      </c>
      <c r="R8" s="81">
        <v>0.70833333333333337</v>
      </c>
      <c r="S8" s="83">
        <v>2.0000000000000009</v>
      </c>
      <c r="T8" s="84"/>
      <c r="U8" s="84"/>
      <c r="V8" s="316"/>
      <c r="W8" s="316"/>
      <c r="X8" s="85" t="s">
        <v>29</v>
      </c>
      <c r="Y8" s="161"/>
      <c r="AA8" s="322"/>
      <c r="AB8" s="325"/>
      <c r="AC8" s="325"/>
      <c r="AD8" s="325"/>
      <c r="AE8" s="325"/>
      <c r="AF8" s="325"/>
      <c r="AG8" s="325"/>
      <c r="AH8" s="325"/>
    </row>
    <row r="9" spans="1:34" ht="21.75" customHeight="1">
      <c r="A9" s="302"/>
      <c r="B9" s="300"/>
      <c r="C9" s="5"/>
      <c r="D9" s="6" t="s">
        <v>16</v>
      </c>
      <c r="E9" s="2"/>
      <c r="F9" s="4" t="str">
        <f t="shared" si="0"/>
        <v/>
      </c>
      <c r="G9" s="14"/>
      <c r="H9" s="14"/>
      <c r="I9" s="145"/>
      <c r="J9" s="145"/>
      <c r="K9" s="78"/>
      <c r="L9" s="110"/>
      <c r="M9" s="1"/>
      <c r="N9" s="304"/>
      <c r="O9" s="300"/>
      <c r="P9" s="86"/>
      <c r="Q9" s="87" t="s">
        <v>16</v>
      </c>
      <c r="R9" s="81"/>
      <c r="S9" s="83" t="str">
        <f>IF(P9="","",(R9-P9)*1440/60)</f>
        <v/>
      </c>
      <c r="T9" s="88"/>
      <c r="U9" s="88"/>
      <c r="V9" s="317"/>
      <c r="W9" s="317"/>
      <c r="X9" s="89"/>
      <c r="Y9" s="198"/>
      <c r="AA9" s="322"/>
      <c r="AB9" s="325"/>
      <c r="AC9" s="325"/>
      <c r="AD9" s="325"/>
      <c r="AE9" s="325"/>
      <c r="AF9" s="325"/>
      <c r="AG9" s="325"/>
      <c r="AH9" s="325"/>
    </row>
    <row r="10" spans="1:34" ht="21.75" customHeight="1">
      <c r="A10" s="297" t="s">
        <v>90</v>
      </c>
      <c r="B10" s="299" t="s">
        <v>135</v>
      </c>
      <c r="C10" s="81">
        <v>0.35416666666666669</v>
      </c>
      <c r="D10" s="82" t="s">
        <v>85</v>
      </c>
      <c r="E10" s="81">
        <v>0.39583333333333331</v>
      </c>
      <c r="F10" s="83">
        <v>0.999999999999999</v>
      </c>
      <c r="G10" s="84"/>
      <c r="H10" s="84"/>
      <c r="I10" s="316"/>
      <c r="J10" s="316"/>
      <c r="K10" s="90" t="s">
        <v>28</v>
      </c>
      <c r="L10" s="146"/>
      <c r="M10" s="1"/>
      <c r="N10" s="303" t="s">
        <v>91</v>
      </c>
      <c r="O10" s="299" t="s">
        <v>84</v>
      </c>
      <c r="P10" s="2"/>
      <c r="Q10" s="3" t="s">
        <v>16</v>
      </c>
      <c r="R10" s="2"/>
      <c r="S10" s="4" t="str">
        <f>IF(P10="","",(R10-P10)*1440/60)</f>
        <v/>
      </c>
      <c r="T10" s="20"/>
      <c r="U10" s="20"/>
      <c r="V10" s="146"/>
      <c r="W10" s="146"/>
      <c r="X10" s="91"/>
      <c r="Y10" s="147"/>
      <c r="AA10" s="322"/>
      <c r="AB10" s="325"/>
      <c r="AC10" s="325"/>
      <c r="AD10" s="325"/>
      <c r="AE10" s="325"/>
      <c r="AF10" s="325"/>
      <c r="AG10" s="325"/>
      <c r="AH10" s="325"/>
    </row>
    <row r="11" spans="1:34" ht="21.75" customHeight="1">
      <c r="A11" s="302"/>
      <c r="B11" s="300"/>
      <c r="C11" s="86">
        <v>0.54166666666666663</v>
      </c>
      <c r="D11" s="87" t="s">
        <v>85</v>
      </c>
      <c r="E11" s="81">
        <v>0.625</v>
      </c>
      <c r="F11" s="83">
        <v>2.0000000000000009</v>
      </c>
      <c r="G11" s="88"/>
      <c r="H11" s="88"/>
      <c r="I11" s="317"/>
      <c r="J11" s="317"/>
      <c r="K11" s="92" t="s">
        <v>28</v>
      </c>
      <c r="L11" s="145"/>
      <c r="M11" s="1"/>
      <c r="N11" s="304"/>
      <c r="O11" s="300"/>
      <c r="P11" s="5"/>
      <c r="Q11" s="6" t="s">
        <v>16</v>
      </c>
      <c r="R11" s="2"/>
      <c r="S11" s="4" t="str">
        <f>IF(P11="","",(R11-P11)*1440/60)</f>
        <v/>
      </c>
      <c r="T11" s="14"/>
      <c r="U11" s="14"/>
      <c r="V11" s="145"/>
      <c r="W11" s="145"/>
      <c r="X11" s="79"/>
      <c r="Y11" s="121"/>
      <c r="AA11" s="322"/>
      <c r="AB11" s="325"/>
      <c r="AC11" s="325"/>
      <c r="AD11" s="325"/>
      <c r="AE11" s="325"/>
      <c r="AF11" s="325"/>
      <c r="AG11" s="325"/>
      <c r="AH11" s="325"/>
    </row>
    <row r="12" spans="1:34" ht="21.75" customHeight="1">
      <c r="A12" s="297" t="s">
        <v>93</v>
      </c>
      <c r="B12" s="299" t="s">
        <v>136</v>
      </c>
      <c r="C12" s="2"/>
      <c r="D12" s="3" t="s">
        <v>16</v>
      </c>
      <c r="E12" s="2"/>
      <c r="F12" s="4" t="str">
        <f>IF(C12="","",(E12-C12)*1440/60)</f>
        <v/>
      </c>
      <c r="G12" s="20"/>
      <c r="H12" s="20"/>
      <c r="I12" s="109"/>
      <c r="J12" s="109"/>
      <c r="K12" s="80"/>
      <c r="L12" s="109"/>
      <c r="M12" s="1"/>
      <c r="N12" s="303" t="s">
        <v>94</v>
      </c>
      <c r="O12" s="299" t="s">
        <v>138</v>
      </c>
      <c r="P12" s="81">
        <v>0.58333333333333337</v>
      </c>
      <c r="Q12" s="82" t="s">
        <v>85</v>
      </c>
      <c r="R12" s="81">
        <v>0.70833333333333337</v>
      </c>
      <c r="S12" s="83">
        <v>3</v>
      </c>
      <c r="T12" s="84"/>
      <c r="U12" s="84"/>
      <c r="V12" s="316"/>
      <c r="W12" s="316"/>
      <c r="X12" s="85" t="s">
        <v>29</v>
      </c>
      <c r="Y12" s="161"/>
      <c r="AA12" s="322"/>
      <c r="AB12" s="325"/>
      <c r="AC12" s="325"/>
      <c r="AD12" s="325"/>
      <c r="AE12" s="325"/>
      <c r="AF12" s="325"/>
      <c r="AG12" s="325"/>
      <c r="AH12" s="325"/>
    </row>
    <row r="13" spans="1:34" ht="21.75" customHeight="1">
      <c r="A13" s="302"/>
      <c r="B13" s="300"/>
      <c r="C13" s="5"/>
      <c r="D13" s="6" t="s">
        <v>16</v>
      </c>
      <c r="E13" s="2"/>
      <c r="F13" s="4" t="str">
        <f>IF(C13="","",(E13-C13)*1440/60)</f>
        <v/>
      </c>
      <c r="G13" s="14"/>
      <c r="H13" s="14"/>
      <c r="I13" s="110"/>
      <c r="J13" s="110"/>
      <c r="K13" s="78"/>
      <c r="L13" s="110"/>
      <c r="M13" s="1"/>
      <c r="N13" s="304"/>
      <c r="O13" s="300"/>
      <c r="P13" s="86"/>
      <c r="Q13" s="87" t="s">
        <v>16</v>
      </c>
      <c r="R13" s="81"/>
      <c r="S13" s="83" t="str">
        <f t="shared" ref="S13:S23" si="1">IF(P13="","",(R13-P13)*1440/60)</f>
        <v/>
      </c>
      <c r="T13" s="88"/>
      <c r="U13" s="88"/>
      <c r="V13" s="317"/>
      <c r="W13" s="317"/>
      <c r="X13" s="89"/>
      <c r="Y13" s="198"/>
      <c r="AA13" s="323"/>
      <c r="AB13" s="325"/>
      <c r="AC13" s="325"/>
      <c r="AD13" s="325"/>
      <c r="AE13" s="325"/>
      <c r="AF13" s="325"/>
      <c r="AG13" s="325"/>
      <c r="AH13" s="325"/>
    </row>
    <row r="14" spans="1:34" ht="21.75" customHeight="1" thickBot="1">
      <c r="A14" s="297" t="s">
        <v>95</v>
      </c>
      <c r="B14" s="299" t="s">
        <v>137</v>
      </c>
      <c r="C14" s="81">
        <v>0.375</v>
      </c>
      <c r="D14" s="82" t="s">
        <v>85</v>
      </c>
      <c r="E14" s="81">
        <v>0.45833333333333331</v>
      </c>
      <c r="F14" s="83">
        <v>1.9999999999999996</v>
      </c>
      <c r="G14" s="84"/>
      <c r="H14" s="84"/>
      <c r="I14" s="308"/>
      <c r="J14" s="308"/>
      <c r="K14" s="90" t="s">
        <v>28</v>
      </c>
      <c r="L14" s="146"/>
      <c r="M14" s="1"/>
      <c r="N14" s="303" t="s">
        <v>96</v>
      </c>
      <c r="O14" s="299" t="s">
        <v>131</v>
      </c>
      <c r="P14" s="2"/>
      <c r="Q14" s="3" t="s">
        <v>16</v>
      </c>
      <c r="R14" s="2"/>
      <c r="S14" s="4" t="str">
        <f t="shared" si="1"/>
        <v/>
      </c>
      <c r="T14" s="20"/>
      <c r="U14" s="20"/>
      <c r="V14" s="146"/>
      <c r="W14" s="146"/>
      <c r="X14" s="91"/>
      <c r="Y14" s="147"/>
      <c r="AA14" s="319" t="s">
        <v>19</v>
      </c>
      <c r="AB14" s="320"/>
      <c r="AC14" s="320"/>
      <c r="AD14" s="320"/>
      <c r="AE14" s="320"/>
      <c r="AF14" s="320"/>
      <c r="AG14" s="320"/>
      <c r="AH14" s="320"/>
    </row>
    <row r="15" spans="1:34" ht="21.75" customHeight="1">
      <c r="A15" s="302"/>
      <c r="B15" s="300"/>
      <c r="C15" s="86"/>
      <c r="D15" s="87" t="s">
        <v>16</v>
      </c>
      <c r="E15" s="81"/>
      <c r="F15" s="83" t="str">
        <f t="shared" ref="F15:F23" si="2">IF(C15="","",(E15-C15)*1440/60)</f>
        <v/>
      </c>
      <c r="G15" s="88"/>
      <c r="H15" s="88"/>
      <c r="I15" s="309"/>
      <c r="J15" s="309"/>
      <c r="K15" s="92"/>
      <c r="L15" s="145"/>
      <c r="M15" s="1"/>
      <c r="N15" s="304"/>
      <c r="O15" s="300"/>
      <c r="P15" s="5"/>
      <c r="Q15" s="6" t="s">
        <v>16</v>
      </c>
      <c r="R15" s="2"/>
      <c r="S15" s="4" t="str">
        <f t="shared" si="1"/>
        <v/>
      </c>
      <c r="T15" s="14"/>
      <c r="U15" s="14"/>
      <c r="V15" s="145"/>
      <c r="W15" s="145"/>
      <c r="X15" s="79"/>
      <c r="Y15" s="121"/>
      <c r="AA15" s="178" t="s">
        <v>97</v>
      </c>
      <c r="AB15" s="179"/>
      <c r="AC15" s="180"/>
      <c r="AD15" s="180"/>
      <c r="AE15" s="180"/>
      <c r="AF15" s="180"/>
      <c r="AG15" s="180"/>
      <c r="AH15" s="181"/>
    </row>
    <row r="16" spans="1:34" ht="21.75" customHeight="1">
      <c r="A16" s="297" t="s">
        <v>98</v>
      </c>
      <c r="B16" s="299" t="s">
        <v>138</v>
      </c>
      <c r="C16" s="2"/>
      <c r="D16" s="3" t="s">
        <v>16</v>
      </c>
      <c r="E16" s="2"/>
      <c r="F16" s="4" t="str">
        <f t="shared" si="2"/>
        <v/>
      </c>
      <c r="G16" s="20"/>
      <c r="H16" s="20"/>
      <c r="I16" s="73"/>
      <c r="J16" s="73"/>
      <c r="K16" s="80"/>
      <c r="L16" s="146"/>
      <c r="M16" s="1"/>
      <c r="N16" s="303" t="s">
        <v>99</v>
      </c>
      <c r="O16" s="299" t="s">
        <v>132</v>
      </c>
      <c r="P16" s="2"/>
      <c r="Q16" s="3" t="s">
        <v>16</v>
      </c>
      <c r="R16" s="2"/>
      <c r="S16" s="4" t="str">
        <f t="shared" si="1"/>
        <v/>
      </c>
      <c r="T16" s="20"/>
      <c r="U16" s="20"/>
      <c r="V16" s="146"/>
      <c r="W16" s="146"/>
      <c r="X16" s="91"/>
      <c r="Y16" s="147"/>
      <c r="AA16" s="122" t="s">
        <v>21</v>
      </c>
      <c r="AB16" s="123"/>
      <c r="AC16" s="124"/>
      <c r="AD16" s="125" t="s">
        <v>100</v>
      </c>
      <c r="AE16" s="124"/>
      <c r="AF16" s="124"/>
      <c r="AG16" s="124"/>
      <c r="AH16" s="126"/>
    </row>
    <row r="17" spans="1:34" ht="21.75" customHeight="1">
      <c r="A17" s="302"/>
      <c r="B17" s="300"/>
      <c r="C17" s="5"/>
      <c r="D17" s="6" t="s">
        <v>16</v>
      </c>
      <c r="E17" s="2"/>
      <c r="F17" s="4" t="str">
        <f t="shared" si="2"/>
        <v/>
      </c>
      <c r="G17" s="14"/>
      <c r="H17" s="14"/>
      <c r="I17" s="74"/>
      <c r="J17" s="74"/>
      <c r="K17" s="78"/>
      <c r="L17" s="145"/>
      <c r="M17" s="1"/>
      <c r="N17" s="304"/>
      <c r="O17" s="300"/>
      <c r="P17" s="5"/>
      <c r="Q17" s="6" t="s">
        <v>16</v>
      </c>
      <c r="R17" s="2"/>
      <c r="S17" s="4" t="str">
        <f t="shared" si="1"/>
        <v/>
      </c>
      <c r="T17" s="14"/>
      <c r="U17" s="14"/>
      <c r="V17" s="145"/>
      <c r="W17" s="145"/>
      <c r="X17" s="79"/>
      <c r="Y17" s="121"/>
      <c r="AA17" s="132" t="s">
        <v>22</v>
      </c>
      <c r="AB17" s="133"/>
      <c r="AC17" s="134"/>
      <c r="AD17" s="138" t="s">
        <v>101</v>
      </c>
      <c r="AE17" s="139"/>
      <c r="AF17" s="139"/>
      <c r="AG17" s="139"/>
      <c r="AH17" s="140"/>
    </row>
    <row r="18" spans="1:34" ht="21.75" customHeight="1">
      <c r="A18" s="297" t="s">
        <v>102</v>
      </c>
      <c r="B18" s="299" t="s">
        <v>131</v>
      </c>
      <c r="C18" s="2"/>
      <c r="D18" s="3" t="s">
        <v>16</v>
      </c>
      <c r="E18" s="2"/>
      <c r="F18" s="4" t="str">
        <f t="shared" si="2"/>
        <v/>
      </c>
      <c r="G18" s="20"/>
      <c r="H18" s="20"/>
      <c r="I18" s="109"/>
      <c r="J18" s="109"/>
      <c r="K18" s="80"/>
      <c r="L18" s="146"/>
      <c r="M18" s="1"/>
      <c r="N18" s="303" t="s">
        <v>103</v>
      </c>
      <c r="O18" s="299" t="s">
        <v>134</v>
      </c>
      <c r="P18" s="2"/>
      <c r="Q18" s="3" t="s">
        <v>16</v>
      </c>
      <c r="R18" s="2"/>
      <c r="S18" s="4" t="str">
        <f t="shared" si="1"/>
        <v/>
      </c>
      <c r="T18" s="20"/>
      <c r="U18" s="20"/>
      <c r="V18" s="146"/>
      <c r="W18" s="146"/>
      <c r="X18" s="91"/>
      <c r="Y18" s="147"/>
      <c r="AA18" s="135"/>
      <c r="AB18" s="136"/>
      <c r="AC18" s="137"/>
      <c r="AD18" s="141"/>
      <c r="AE18" s="136"/>
      <c r="AF18" s="136"/>
      <c r="AG18" s="136"/>
      <c r="AH18" s="142"/>
    </row>
    <row r="19" spans="1:34" ht="21.75" customHeight="1">
      <c r="A19" s="302"/>
      <c r="B19" s="300"/>
      <c r="C19" s="5"/>
      <c r="D19" s="6" t="s">
        <v>16</v>
      </c>
      <c r="E19" s="2"/>
      <c r="F19" s="4" t="str">
        <f t="shared" si="2"/>
        <v/>
      </c>
      <c r="G19" s="14"/>
      <c r="H19" s="14"/>
      <c r="I19" s="110"/>
      <c r="J19" s="110"/>
      <c r="K19" s="78"/>
      <c r="L19" s="145"/>
      <c r="M19" s="1"/>
      <c r="N19" s="304"/>
      <c r="O19" s="300"/>
      <c r="P19" s="5"/>
      <c r="Q19" s="6" t="s">
        <v>16</v>
      </c>
      <c r="R19" s="2"/>
      <c r="S19" s="4" t="str">
        <f t="shared" si="1"/>
        <v/>
      </c>
      <c r="T19" s="14"/>
      <c r="U19" s="14"/>
      <c r="V19" s="145"/>
      <c r="W19" s="145"/>
      <c r="X19" s="79"/>
      <c r="Y19" s="121"/>
      <c r="AA19" s="122" t="s">
        <v>24</v>
      </c>
      <c r="AB19" s="123"/>
      <c r="AC19" s="124"/>
      <c r="AD19" s="318" t="s">
        <v>104</v>
      </c>
      <c r="AE19" s="124"/>
      <c r="AF19" s="124"/>
      <c r="AG19" s="124"/>
      <c r="AH19" s="126"/>
    </row>
    <row r="20" spans="1:34" ht="21.75" customHeight="1">
      <c r="A20" s="297" t="s">
        <v>105</v>
      </c>
      <c r="B20" s="299" t="s">
        <v>132</v>
      </c>
      <c r="C20" s="2"/>
      <c r="D20" s="3" t="s">
        <v>16</v>
      </c>
      <c r="E20" s="2"/>
      <c r="F20" s="4" t="str">
        <f t="shared" si="2"/>
        <v/>
      </c>
      <c r="G20" s="20"/>
      <c r="H20" s="20"/>
      <c r="I20" s="109"/>
      <c r="J20" s="109"/>
      <c r="K20" s="80"/>
      <c r="L20" s="109"/>
      <c r="M20" s="1"/>
      <c r="N20" s="303" t="s">
        <v>106</v>
      </c>
      <c r="O20" s="299" t="s">
        <v>135</v>
      </c>
      <c r="P20" s="2"/>
      <c r="Q20" s="3" t="s">
        <v>16</v>
      </c>
      <c r="R20" s="2"/>
      <c r="S20" s="4" t="str">
        <f t="shared" si="1"/>
        <v/>
      </c>
      <c r="T20" s="20"/>
      <c r="U20" s="20"/>
      <c r="V20" s="109"/>
      <c r="W20" s="109"/>
      <c r="X20" s="91"/>
      <c r="Y20" s="161"/>
      <c r="AA20" s="176" t="s">
        <v>25</v>
      </c>
      <c r="AB20" s="177"/>
      <c r="AC20" s="123"/>
      <c r="AD20" s="125" t="s">
        <v>107</v>
      </c>
      <c r="AE20" s="124"/>
      <c r="AF20" s="124"/>
      <c r="AG20" s="124"/>
      <c r="AH20" s="126"/>
    </row>
    <row r="21" spans="1:34" ht="21.75" customHeight="1">
      <c r="A21" s="302"/>
      <c r="B21" s="300"/>
      <c r="C21" s="5"/>
      <c r="D21" s="6" t="s">
        <v>16</v>
      </c>
      <c r="E21" s="2"/>
      <c r="F21" s="4" t="str">
        <f t="shared" si="2"/>
        <v/>
      </c>
      <c r="G21" s="14"/>
      <c r="H21" s="14"/>
      <c r="I21" s="110"/>
      <c r="J21" s="110"/>
      <c r="K21" s="78"/>
      <c r="L21" s="110"/>
      <c r="M21" s="1"/>
      <c r="N21" s="304"/>
      <c r="O21" s="300"/>
      <c r="P21" s="5"/>
      <c r="Q21" s="6" t="s">
        <v>16</v>
      </c>
      <c r="R21" s="2"/>
      <c r="S21" s="4" t="str">
        <f t="shared" si="1"/>
        <v/>
      </c>
      <c r="T21" s="14"/>
      <c r="U21" s="14"/>
      <c r="V21" s="110"/>
      <c r="W21" s="110"/>
      <c r="X21" s="79"/>
      <c r="Y21" s="198"/>
      <c r="AA21" s="209" t="s">
        <v>26</v>
      </c>
      <c r="AB21" s="224"/>
      <c r="AC21" s="210"/>
      <c r="AD21" s="210"/>
      <c r="AE21" s="210"/>
      <c r="AF21" s="205"/>
      <c r="AG21" s="187" t="s">
        <v>27</v>
      </c>
      <c r="AH21" s="223"/>
    </row>
    <row r="22" spans="1:34" ht="21.75" customHeight="1">
      <c r="A22" s="297">
        <v>10</v>
      </c>
      <c r="B22" s="299" t="s">
        <v>134</v>
      </c>
      <c r="C22" s="2"/>
      <c r="D22" s="3" t="s">
        <v>16</v>
      </c>
      <c r="E22" s="2"/>
      <c r="F22" s="4" t="str">
        <f t="shared" si="2"/>
        <v/>
      </c>
      <c r="G22" s="20"/>
      <c r="H22" s="20"/>
      <c r="I22" s="146"/>
      <c r="J22" s="146"/>
      <c r="K22" s="80"/>
      <c r="L22" s="109"/>
      <c r="M22" s="1"/>
      <c r="N22" s="303">
        <v>26</v>
      </c>
      <c r="O22" s="299" t="s">
        <v>136</v>
      </c>
      <c r="P22" s="2"/>
      <c r="Q22" s="3" t="s">
        <v>16</v>
      </c>
      <c r="R22" s="2"/>
      <c r="S22" s="4" t="str">
        <f t="shared" si="1"/>
        <v/>
      </c>
      <c r="T22" s="20"/>
      <c r="U22" s="20"/>
      <c r="V22" s="109"/>
      <c r="W22" s="109"/>
      <c r="X22" s="91"/>
      <c r="Y22" s="161"/>
      <c r="AA22" s="17" t="s">
        <v>28</v>
      </c>
      <c r="AB22" s="310" t="s">
        <v>108</v>
      </c>
      <c r="AC22" s="311"/>
      <c r="AD22" s="311"/>
      <c r="AE22" s="311"/>
      <c r="AF22" s="312"/>
      <c r="AG22" s="199" t="s">
        <v>109</v>
      </c>
      <c r="AH22" s="200"/>
    </row>
    <row r="23" spans="1:34" ht="21.75" customHeight="1">
      <c r="A23" s="302"/>
      <c r="B23" s="300"/>
      <c r="C23" s="5"/>
      <c r="D23" s="6" t="s">
        <v>16</v>
      </c>
      <c r="E23" s="2"/>
      <c r="F23" s="4" t="str">
        <f t="shared" si="2"/>
        <v/>
      </c>
      <c r="G23" s="14"/>
      <c r="H23" s="14"/>
      <c r="I23" s="145"/>
      <c r="J23" s="145"/>
      <c r="K23" s="78"/>
      <c r="L23" s="110"/>
      <c r="M23" s="1"/>
      <c r="N23" s="304"/>
      <c r="O23" s="300"/>
      <c r="P23" s="5"/>
      <c r="Q23" s="6" t="s">
        <v>16</v>
      </c>
      <c r="R23" s="2"/>
      <c r="S23" s="4" t="str">
        <f t="shared" si="1"/>
        <v/>
      </c>
      <c r="T23" s="14"/>
      <c r="U23" s="14"/>
      <c r="V23" s="110"/>
      <c r="W23" s="110"/>
      <c r="X23" s="79"/>
      <c r="Y23" s="198"/>
      <c r="AA23" s="17" t="s">
        <v>29</v>
      </c>
      <c r="AB23" s="310" t="s">
        <v>110</v>
      </c>
      <c r="AC23" s="311"/>
      <c r="AD23" s="311"/>
      <c r="AE23" s="311"/>
      <c r="AF23" s="312"/>
      <c r="AG23" s="199" t="s">
        <v>111</v>
      </c>
      <c r="AH23" s="200"/>
    </row>
    <row r="24" spans="1:34" ht="21.75" customHeight="1">
      <c r="A24" s="306" t="s">
        <v>112</v>
      </c>
      <c r="B24" s="299" t="s">
        <v>135</v>
      </c>
      <c r="C24" s="81">
        <v>0.375</v>
      </c>
      <c r="D24" s="82" t="s">
        <v>85</v>
      </c>
      <c r="E24" s="81">
        <v>0.45833333333333331</v>
      </c>
      <c r="F24" s="83">
        <v>1.9999999999999996</v>
      </c>
      <c r="G24" s="84"/>
      <c r="H24" s="84"/>
      <c r="I24" s="316"/>
      <c r="J24" s="316"/>
      <c r="K24" s="90" t="s">
        <v>29</v>
      </c>
      <c r="L24" s="146"/>
      <c r="M24" s="1"/>
      <c r="N24" s="303" t="s">
        <v>113</v>
      </c>
      <c r="O24" s="299" t="s">
        <v>137</v>
      </c>
      <c r="P24" s="81">
        <v>0.54166666666666663</v>
      </c>
      <c r="Q24" s="82" t="s">
        <v>85</v>
      </c>
      <c r="R24" s="81">
        <v>0.66666666666666663</v>
      </c>
      <c r="S24" s="83">
        <v>3</v>
      </c>
      <c r="T24" s="84"/>
      <c r="U24" s="84"/>
      <c r="V24" s="308"/>
      <c r="W24" s="308"/>
      <c r="X24" s="85" t="s">
        <v>30</v>
      </c>
      <c r="Y24" s="147"/>
      <c r="AA24" s="17" t="s">
        <v>30</v>
      </c>
      <c r="AB24" s="310" t="s">
        <v>114</v>
      </c>
      <c r="AC24" s="311"/>
      <c r="AD24" s="311"/>
      <c r="AE24" s="311"/>
      <c r="AF24" s="312"/>
      <c r="AG24" s="199" t="s">
        <v>109</v>
      </c>
      <c r="AH24" s="200"/>
    </row>
    <row r="25" spans="1:34" ht="21.75" customHeight="1" thickBot="1">
      <c r="A25" s="307"/>
      <c r="B25" s="300"/>
      <c r="C25" s="86"/>
      <c r="D25" s="87" t="s">
        <v>16</v>
      </c>
      <c r="E25" s="81"/>
      <c r="F25" s="83" t="str">
        <f t="shared" ref="F25:F35" si="3">IF(C25="","",(E25-C25)*1440/60)</f>
        <v/>
      </c>
      <c r="G25" s="88"/>
      <c r="H25" s="88"/>
      <c r="I25" s="317"/>
      <c r="J25" s="317"/>
      <c r="K25" s="92"/>
      <c r="L25" s="145"/>
      <c r="M25" s="1"/>
      <c r="N25" s="304"/>
      <c r="O25" s="300"/>
      <c r="P25" s="86"/>
      <c r="Q25" s="87" t="s">
        <v>16</v>
      </c>
      <c r="R25" s="81"/>
      <c r="S25" s="83" t="str">
        <f t="shared" ref="S25:S33" si="4">IF(P25="","",(R25-P25)*1440/60)</f>
        <v/>
      </c>
      <c r="T25" s="88"/>
      <c r="U25" s="88"/>
      <c r="V25" s="309"/>
      <c r="W25" s="309"/>
      <c r="X25" s="89"/>
      <c r="Y25" s="121"/>
      <c r="AA25" s="18" t="s">
        <v>31</v>
      </c>
      <c r="AB25" s="313"/>
      <c r="AC25" s="314"/>
      <c r="AD25" s="314"/>
      <c r="AE25" s="314"/>
      <c r="AF25" s="315"/>
      <c r="AG25" s="201"/>
      <c r="AH25" s="202"/>
    </row>
    <row r="26" spans="1:34" ht="21.75" customHeight="1">
      <c r="A26" s="297" t="s">
        <v>115</v>
      </c>
      <c r="B26" s="299" t="s">
        <v>136</v>
      </c>
      <c r="C26" s="2"/>
      <c r="D26" s="3" t="s">
        <v>16</v>
      </c>
      <c r="E26" s="2"/>
      <c r="F26" s="4" t="str">
        <f t="shared" si="3"/>
        <v/>
      </c>
      <c r="G26" s="20"/>
      <c r="H26" s="20"/>
      <c r="I26" s="109"/>
      <c r="J26" s="109"/>
      <c r="K26" s="80"/>
      <c r="L26" s="109"/>
      <c r="M26" s="1"/>
      <c r="N26" s="303" t="s">
        <v>116</v>
      </c>
      <c r="O26" s="299" t="s">
        <v>138</v>
      </c>
      <c r="P26" s="2"/>
      <c r="Q26" s="3" t="s">
        <v>16</v>
      </c>
      <c r="R26" s="2"/>
      <c r="S26" s="4" t="str">
        <f t="shared" si="4"/>
        <v/>
      </c>
      <c r="T26" s="20"/>
      <c r="U26" s="20"/>
      <c r="V26" s="109"/>
      <c r="W26" s="109"/>
      <c r="X26" s="91"/>
      <c r="Y26" s="161"/>
      <c r="AA26" s="178" t="s">
        <v>32</v>
      </c>
      <c r="AB26" s="179"/>
      <c r="AC26" s="180"/>
      <c r="AD26" s="180"/>
      <c r="AE26" s="180"/>
      <c r="AF26" s="180"/>
      <c r="AG26" s="180"/>
      <c r="AH26" s="181"/>
    </row>
    <row r="27" spans="1:34" ht="21.75" customHeight="1">
      <c r="A27" s="302"/>
      <c r="B27" s="300"/>
      <c r="C27" s="5"/>
      <c r="D27" s="6" t="s">
        <v>16</v>
      </c>
      <c r="E27" s="2"/>
      <c r="F27" s="4" t="str">
        <f t="shared" si="3"/>
        <v/>
      </c>
      <c r="G27" s="14"/>
      <c r="H27" s="14"/>
      <c r="I27" s="110"/>
      <c r="J27" s="110"/>
      <c r="K27" s="78"/>
      <c r="L27" s="110"/>
      <c r="M27" s="1"/>
      <c r="N27" s="304"/>
      <c r="O27" s="300"/>
      <c r="P27" s="5"/>
      <c r="Q27" s="6" t="s">
        <v>16</v>
      </c>
      <c r="R27" s="2"/>
      <c r="S27" s="4" t="str">
        <f t="shared" si="4"/>
        <v/>
      </c>
      <c r="T27" s="14"/>
      <c r="U27" s="14"/>
      <c r="V27" s="110"/>
      <c r="W27" s="110"/>
      <c r="X27" s="79"/>
      <c r="Y27" s="198"/>
      <c r="AA27" s="122" t="s">
        <v>33</v>
      </c>
      <c r="AB27" s="123"/>
      <c r="AC27" s="124"/>
      <c r="AD27" s="125" t="s">
        <v>107</v>
      </c>
      <c r="AE27" s="124"/>
      <c r="AF27" s="124"/>
      <c r="AG27" s="124"/>
      <c r="AH27" s="126"/>
    </row>
    <row r="28" spans="1:34" ht="21.75" customHeight="1">
      <c r="A28" s="306" t="s">
        <v>117</v>
      </c>
      <c r="B28" s="299" t="s">
        <v>137</v>
      </c>
      <c r="C28" s="2"/>
      <c r="D28" s="3" t="s">
        <v>16</v>
      </c>
      <c r="E28" s="2"/>
      <c r="F28" s="4" t="str">
        <f t="shared" si="3"/>
        <v/>
      </c>
      <c r="G28" s="20"/>
      <c r="H28" s="20"/>
      <c r="I28" s="146"/>
      <c r="J28" s="146"/>
      <c r="K28" s="80"/>
      <c r="L28" s="109"/>
      <c r="M28" s="1"/>
      <c r="N28" s="303" t="s">
        <v>118</v>
      </c>
      <c r="O28" s="299" t="s">
        <v>131</v>
      </c>
      <c r="P28" s="2"/>
      <c r="Q28" s="3" t="s">
        <v>16</v>
      </c>
      <c r="R28" s="2"/>
      <c r="S28" s="4" t="str">
        <f t="shared" si="4"/>
        <v/>
      </c>
      <c r="T28" s="20"/>
      <c r="U28" s="20"/>
      <c r="V28" s="109"/>
      <c r="W28" s="109"/>
      <c r="X28" s="91"/>
      <c r="Y28" s="161"/>
      <c r="AA28" s="132" t="s">
        <v>22</v>
      </c>
      <c r="AB28" s="133"/>
      <c r="AC28" s="134"/>
      <c r="AD28" s="305" t="s">
        <v>119</v>
      </c>
      <c r="AE28" s="139"/>
      <c r="AF28" s="139"/>
      <c r="AG28" s="139"/>
      <c r="AH28" s="140"/>
    </row>
    <row r="29" spans="1:34" ht="21.75" customHeight="1">
      <c r="A29" s="307"/>
      <c r="B29" s="300"/>
      <c r="C29" s="5"/>
      <c r="D29" s="6" t="s">
        <v>16</v>
      </c>
      <c r="E29" s="2"/>
      <c r="F29" s="4" t="str">
        <f t="shared" si="3"/>
        <v/>
      </c>
      <c r="G29" s="14"/>
      <c r="H29" s="14"/>
      <c r="I29" s="145"/>
      <c r="J29" s="145"/>
      <c r="K29" s="78"/>
      <c r="L29" s="110"/>
      <c r="M29" s="1"/>
      <c r="N29" s="304"/>
      <c r="O29" s="300"/>
      <c r="P29" s="5"/>
      <c r="Q29" s="6" t="s">
        <v>16</v>
      </c>
      <c r="R29" s="2"/>
      <c r="S29" s="4" t="str">
        <f t="shared" si="4"/>
        <v/>
      </c>
      <c r="T29" s="14"/>
      <c r="U29" s="14"/>
      <c r="V29" s="110"/>
      <c r="W29" s="110"/>
      <c r="X29" s="79"/>
      <c r="Y29" s="198"/>
      <c r="AA29" s="135"/>
      <c r="AB29" s="136"/>
      <c r="AC29" s="137"/>
      <c r="AD29" s="141"/>
      <c r="AE29" s="136"/>
      <c r="AF29" s="136"/>
      <c r="AG29" s="136"/>
      <c r="AH29" s="142"/>
    </row>
    <row r="30" spans="1:34" ht="21.75" customHeight="1">
      <c r="A30" s="297" t="s">
        <v>120</v>
      </c>
      <c r="B30" s="299" t="s">
        <v>138</v>
      </c>
      <c r="C30" s="2"/>
      <c r="D30" s="3" t="s">
        <v>16</v>
      </c>
      <c r="E30" s="2"/>
      <c r="F30" s="4" t="str">
        <f t="shared" si="3"/>
        <v/>
      </c>
      <c r="G30" s="20"/>
      <c r="H30" s="20"/>
      <c r="I30" s="109"/>
      <c r="J30" s="109"/>
      <c r="K30" s="80"/>
      <c r="L30" s="109"/>
      <c r="M30" s="1"/>
      <c r="N30" s="303" t="s">
        <v>121</v>
      </c>
      <c r="O30" s="299" t="s">
        <v>132</v>
      </c>
      <c r="P30" s="2"/>
      <c r="Q30" s="3" t="s">
        <v>16</v>
      </c>
      <c r="R30" s="2"/>
      <c r="S30" s="4" t="str">
        <f t="shared" si="4"/>
        <v/>
      </c>
      <c r="T30" s="20"/>
      <c r="U30" s="20"/>
      <c r="V30" s="109"/>
      <c r="W30" s="109"/>
      <c r="X30" s="91"/>
      <c r="Y30" s="161"/>
      <c r="AA30" s="122" t="s">
        <v>35</v>
      </c>
      <c r="AB30" s="123"/>
      <c r="AC30" s="124"/>
      <c r="AD30" s="125" t="s">
        <v>122</v>
      </c>
      <c r="AE30" s="124"/>
      <c r="AF30" s="124"/>
      <c r="AG30" s="124"/>
      <c r="AH30" s="126"/>
    </row>
    <row r="31" spans="1:34" ht="21.75" customHeight="1">
      <c r="A31" s="302"/>
      <c r="B31" s="300"/>
      <c r="C31" s="5"/>
      <c r="D31" s="6" t="s">
        <v>16</v>
      </c>
      <c r="E31" s="2"/>
      <c r="F31" s="4" t="str">
        <f t="shared" si="3"/>
        <v/>
      </c>
      <c r="G31" s="14"/>
      <c r="H31" s="14"/>
      <c r="I31" s="110"/>
      <c r="J31" s="110"/>
      <c r="K31" s="78"/>
      <c r="L31" s="110"/>
      <c r="M31" s="1"/>
      <c r="N31" s="304"/>
      <c r="O31" s="300"/>
      <c r="P31" s="5"/>
      <c r="Q31" s="6" t="s">
        <v>16</v>
      </c>
      <c r="R31" s="2"/>
      <c r="S31" s="4" t="str">
        <f t="shared" si="4"/>
        <v/>
      </c>
      <c r="T31" s="14"/>
      <c r="U31" s="14"/>
      <c r="V31" s="110"/>
      <c r="W31" s="110"/>
      <c r="X31" s="79"/>
      <c r="Y31" s="198"/>
      <c r="AA31" s="122" t="s">
        <v>36</v>
      </c>
      <c r="AB31" s="123"/>
      <c r="AC31" s="124"/>
      <c r="AD31" s="125" t="s">
        <v>123</v>
      </c>
      <c r="AE31" s="124"/>
      <c r="AF31" s="124"/>
      <c r="AG31" s="124"/>
      <c r="AH31" s="126"/>
    </row>
    <row r="32" spans="1:34" ht="21.75" customHeight="1" thickBot="1">
      <c r="A32" s="297">
        <v>15</v>
      </c>
      <c r="B32" s="299" t="s">
        <v>131</v>
      </c>
      <c r="C32" s="2"/>
      <c r="D32" s="3" t="s">
        <v>16</v>
      </c>
      <c r="E32" s="2"/>
      <c r="F32" s="4" t="str">
        <f t="shared" si="3"/>
        <v/>
      </c>
      <c r="G32" s="20"/>
      <c r="H32" s="20"/>
      <c r="I32" s="109"/>
      <c r="J32" s="109"/>
      <c r="K32" s="80"/>
      <c r="L32" s="109"/>
      <c r="M32" s="1"/>
      <c r="N32" s="303"/>
      <c r="O32" s="299"/>
      <c r="P32" s="2"/>
      <c r="Q32" s="3" t="s">
        <v>16</v>
      </c>
      <c r="R32" s="2"/>
      <c r="S32" s="4" t="str">
        <f t="shared" si="4"/>
        <v/>
      </c>
      <c r="T32" s="20"/>
      <c r="U32" s="20"/>
      <c r="V32" s="109"/>
      <c r="W32" s="109"/>
      <c r="X32" s="91"/>
      <c r="Y32" s="161"/>
      <c r="AA32" s="127" t="s">
        <v>37</v>
      </c>
      <c r="AB32" s="128"/>
      <c r="AC32" s="129"/>
      <c r="AD32" s="130" t="s">
        <v>125</v>
      </c>
      <c r="AE32" s="129"/>
      <c r="AF32" s="129"/>
      <c r="AG32" s="129"/>
      <c r="AH32" s="131"/>
    </row>
    <row r="33" spans="1:34" ht="21.75" customHeight="1" thickBot="1">
      <c r="A33" s="302"/>
      <c r="B33" s="300"/>
      <c r="C33" s="5"/>
      <c r="D33" s="6" t="s">
        <v>16</v>
      </c>
      <c r="E33" s="2"/>
      <c r="F33" s="4" t="str">
        <f t="shared" si="3"/>
        <v/>
      </c>
      <c r="G33" s="14"/>
      <c r="H33" s="14"/>
      <c r="I33" s="110"/>
      <c r="J33" s="110"/>
      <c r="K33" s="78"/>
      <c r="L33" s="110"/>
      <c r="M33" s="1"/>
      <c r="N33" s="304"/>
      <c r="O33" s="300"/>
      <c r="P33" s="5"/>
      <c r="Q33" s="6" t="s">
        <v>16</v>
      </c>
      <c r="R33" s="19"/>
      <c r="S33" s="20" t="str">
        <f t="shared" si="4"/>
        <v/>
      </c>
      <c r="T33" s="31"/>
      <c r="U33" s="31"/>
      <c r="V33" s="143"/>
      <c r="W33" s="143"/>
      <c r="X33" s="77"/>
      <c r="Y33" s="162"/>
    </row>
    <row r="34" spans="1:34" ht="21.75" customHeight="1">
      <c r="A34" s="297">
        <v>16</v>
      </c>
      <c r="B34" s="299" t="s">
        <v>139</v>
      </c>
      <c r="C34" s="2"/>
      <c r="D34" s="3" t="s">
        <v>16</v>
      </c>
      <c r="E34" s="2"/>
      <c r="F34" s="4" t="str">
        <f t="shared" si="3"/>
        <v/>
      </c>
      <c r="G34" s="20"/>
      <c r="H34" s="20"/>
      <c r="I34" s="109"/>
      <c r="J34" s="109"/>
      <c r="K34" s="80"/>
      <c r="L34" s="109"/>
      <c r="M34" s="1"/>
      <c r="N34" s="93" t="s">
        <v>38</v>
      </c>
      <c r="O34" s="94"/>
      <c r="P34" s="301" t="s">
        <v>39</v>
      </c>
      <c r="Q34" s="155"/>
      <c r="R34" s="156"/>
      <c r="S34" s="261"/>
      <c r="T34" s="284"/>
      <c r="U34" s="168" t="s">
        <v>40</v>
      </c>
      <c r="V34" s="169"/>
      <c r="W34" s="41" t="s">
        <v>41</v>
      </c>
      <c r="X34" s="35"/>
      <c r="Y34" s="36"/>
      <c r="AA34" s="182" t="s">
        <v>42</v>
      </c>
      <c r="AB34" s="183"/>
      <c r="AC34" s="287"/>
      <c r="AD34" s="289" t="s">
        <v>126</v>
      </c>
      <c r="AE34" s="117"/>
      <c r="AF34" s="117"/>
      <c r="AG34" s="117"/>
      <c r="AH34" s="270"/>
    </row>
    <row r="35" spans="1:34" ht="21.75" customHeight="1" thickBot="1">
      <c r="A35" s="298"/>
      <c r="B35" s="300"/>
      <c r="C35" s="22"/>
      <c r="D35" s="23" t="s">
        <v>16</v>
      </c>
      <c r="E35" s="24"/>
      <c r="F35" s="25" t="str">
        <f t="shared" si="3"/>
        <v/>
      </c>
      <c r="G35" s="32"/>
      <c r="H35" s="32"/>
      <c r="I35" s="163"/>
      <c r="J35" s="163"/>
      <c r="K35" s="95"/>
      <c r="L35" s="163"/>
      <c r="M35" s="96"/>
      <c r="N35" s="290">
        <v>1070</v>
      </c>
      <c r="O35" s="291"/>
      <c r="P35" s="292">
        <f>IF(SUM(S4:S33,F4:F35)=0,"",SUM(S4:S33,F4:F35))</f>
        <v>15</v>
      </c>
      <c r="Q35" s="293"/>
      <c r="R35" s="43" t="s">
        <v>44</v>
      </c>
      <c r="S35" s="285"/>
      <c r="T35" s="286"/>
      <c r="U35" s="97" t="str">
        <f>IF(SUM(H4:H35,U4:U33)=0,"0",SUM(H4:H35,U4:U33))</f>
        <v>0</v>
      </c>
      <c r="V35" s="42" t="s">
        <v>44</v>
      </c>
      <c r="W35" s="294">
        <f>(N35*P35)+((N35*0.25)*U35)</f>
        <v>16050</v>
      </c>
      <c r="X35" s="295"/>
      <c r="Y35" s="38" t="s">
        <v>45</v>
      </c>
      <c r="AA35" s="185"/>
      <c r="AB35" s="186"/>
      <c r="AC35" s="288"/>
      <c r="AD35" s="296" t="s">
        <v>46</v>
      </c>
      <c r="AE35" s="117"/>
      <c r="AF35" s="117" t="s">
        <v>47</v>
      </c>
      <c r="AG35" s="117"/>
      <c r="AH35" s="270"/>
    </row>
    <row r="36" spans="1:34" ht="24.75" customHeight="1">
      <c r="A36" s="148" t="s">
        <v>48</v>
      </c>
      <c r="B36" s="273"/>
      <c r="C36" s="273"/>
      <c r="D36" s="273"/>
      <c r="E36" s="273"/>
      <c r="F36" s="273"/>
      <c r="G36" s="273"/>
      <c r="H36" s="273"/>
      <c r="I36" s="273"/>
      <c r="J36" s="273"/>
      <c r="K36" s="273"/>
      <c r="L36" s="274"/>
      <c r="M36" s="98"/>
      <c r="N36" s="99" t="s">
        <v>38</v>
      </c>
      <c r="O36" s="26"/>
      <c r="P36" s="154" t="s">
        <v>49</v>
      </c>
      <c r="Q36" s="155"/>
      <c r="R36" s="156"/>
      <c r="S36" s="168" t="s">
        <v>50</v>
      </c>
      <c r="T36" s="170"/>
      <c r="U36" s="168" t="s">
        <v>127</v>
      </c>
      <c r="V36" s="171"/>
      <c r="W36" s="35" t="s">
        <v>51</v>
      </c>
      <c r="X36" s="35"/>
      <c r="Y36" s="36"/>
      <c r="AA36" s="188"/>
      <c r="AB36" s="189"/>
      <c r="AC36" s="277"/>
      <c r="AD36" s="281"/>
      <c r="AE36" s="282"/>
      <c r="AF36" s="119"/>
      <c r="AG36" s="117"/>
      <c r="AH36" s="270"/>
    </row>
    <row r="37" spans="1:34" ht="18.75" customHeight="1" thickBot="1">
      <c r="A37" s="151"/>
      <c r="B37" s="275"/>
      <c r="C37" s="275"/>
      <c r="D37" s="275"/>
      <c r="E37" s="275"/>
      <c r="F37" s="275"/>
      <c r="G37" s="275"/>
      <c r="H37" s="275"/>
      <c r="I37" s="275"/>
      <c r="J37" s="275"/>
      <c r="K37" s="275"/>
      <c r="L37" s="276"/>
      <c r="M37" s="96"/>
      <c r="N37" s="271">
        <f>N35</f>
        <v>1070</v>
      </c>
      <c r="O37" s="272"/>
      <c r="P37" s="159"/>
      <c r="Q37" s="160"/>
      <c r="R37" s="43" t="s">
        <v>44</v>
      </c>
      <c r="S37" s="37"/>
      <c r="T37" s="39" t="s">
        <v>44</v>
      </c>
      <c r="U37" s="37"/>
      <c r="V37" s="40" t="s">
        <v>44</v>
      </c>
      <c r="W37" s="27"/>
      <c r="X37" s="27"/>
      <c r="Y37" s="38" t="s">
        <v>45</v>
      </c>
      <c r="AA37" s="278"/>
      <c r="AB37" s="279"/>
      <c r="AC37" s="280"/>
      <c r="AD37" s="283"/>
      <c r="AE37" s="282"/>
      <c r="AF37" s="117"/>
      <c r="AG37" s="117"/>
      <c r="AH37" s="270"/>
    </row>
    <row r="38" spans="1:34" s="28" customFormat="1" ht="15" customHeight="1"/>
    <row r="39" spans="1:34" ht="18" customHeight="1">
      <c r="A39" s="11"/>
      <c r="B39" s="11"/>
      <c r="N39" s="11"/>
      <c r="O39" s="11"/>
    </row>
    <row r="40" spans="1:34" ht="18" customHeight="1"/>
    <row r="41" spans="1:34" ht="18" customHeight="1"/>
    <row r="42" spans="1:34" ht="18" customHeight="1"/>
    <row r="43" spans="1:34">
      <c r="A43" s="11"/>
      <c r="B43" s="11"/>
    </row>
    <row r="44" spans="1:34">
      <c r="A44" s="11"/>
      <c r="B44" s="11"/>
    </row>
    <row r="45" spans="1:34" ht="12.75" customHeight="1">
      <c r="A45" s="11"/>
      <c r="B45" s="11"/>
    </row>
    <row r="46" spans="1:34" ht="12" customHeight="1">
      <c r="A46" s="11"/>
      <c r="B46" s="11"/>
    </row>
    <row r="47" spans="1:34" ht="12" customHeight="1">
      <c r="A47" s="11"/>
      <c r="B47" s="11"/>
    </row>
    <row r="48" spans="1:34">
      <c r="A48" s="11"/>
      <c r="B48" s="11"/>
    </row>
    <row r="69" ht="12" customHeight="1"/>
    <row r="70" ht="12" customHeight="1"/>
  </sheetData>
  <mergeCells count="235">
    <mergeCell ref="A1:A3"/>
    <mergeCell ref="B1:B3"/>
    <mergeCell ref="C1:E3"/>
    <mergeCell ref="F1:F3"/>
    <mergeCell ref="G1:H1"/>
    <mergeCell ref="I1:I3"/>
    <mergeCell ref="AA1:AH1"/>
    <mergeCell ref="G2:G3"/>
    <mergeCell ref="H2:H3"/>
    <mergeCell ref="T2:T3"/>
    <mergeCell ref="U2:U3"/>
    <mergeCell ref="AA2:AC2"/>
    <mergeCell ref="AD2:AH2"/>
    <mergeCell ref="AA3:AC3"/>
    <mergeCell ref="AD3:AH5"/>
    <mergeCell ref="O4:O5"/>
    <mergeCell ref="S1:S3"/>
    <mergeCell ref="T1:U1"/>
    <mergeCell ref="V1:V3"/>
    <mergeCell ref="W1:W3"/>
    <mergeCell ref="X1:X3"/>
    <mergeCell ref="Y1:Y3"/>
    <mergeCell ref="J1:J3"/>
    <mergeCell ref="K1:K3"/>
    <mergeCell ref="L1:L3"/>
    <mergeCell ref="N1:N3"/>
    <mergeCell ref="O1:O3"/>
    <mergeCell ref="P1:R3"/>
    <mergeCell ref="V4:V5"/>
    <mergeCell ref="W4:W5"/>
    <mergeCell ref="Y4:Y5"/>
    <mergeCell ref="AA4:AC4"/>
    <mergeCell ref="AA5:AC5"/>
    <mergeCell ref="A6:A7"/>
    <mergeCell ref="B6:B7"/>
    <mergeCell ref="I6:I7"/>
    <mergeCell ref="J6:J7"/>
    <mergeCell ref="L6:L7"/>
    <mergeCell ref="A4:A5"/>
    <mergeCell ref="B4:B5"/>
    <mergeCell ref="I4:I5"/>
    <mergeCell ref="J4:J5"/>
    <mergeCell ref="L4:L5"/>
    <mergeCell ref="N4:N5"/>
    <mergeCell ref="N6:N7"/>
    <mergeCell ref="O6:O7"/>
    <mergeCell ref="V6:V7"/>
    <mergeCell ref="W6:W7"/>
    <mergeCell ref="Y6:Y7"/>
    <mergeCell ref="AA6:AC6"/>
    <mergeCell ref="AA7:AA13"/>
    <mergeCell ref="AB7:AH13"/>
    <mergeCell ref="O8:O9"/>
    <mergeCell ref="V8:V9"/>
    <mergeCell ref="W8:W9"/>
    <mergeCell ref="Y8:Y9"/>
    <mergeCell ref="A10:A11"/>
    <mergeCell ref="B10:B11"/>
    <mergeCell ref="I10:I11"/>
    <mergeCell ref="J10:J11"/>
    <mergeCell ref="L10:L11"/>
    <mergeCell ref="N10:N11"/>
    <mergeCell ref="O10:O11"/>
    <mergeCell ref="V10:V11"/>
    <mergeCell ref="A8:A9"/>
    <mergeCell ref="B8:B9"/>
    <mergeCell ref="I8:I9"/>
    <mergeCell ref="J8:J9"/>
    <mergeCell ref="L8:L9"/>
    <mergeCell ref="N8:N9"/>
    <mergeCell ref="W10:W11"/>
    <mergeCell ref="Y10:Y11"/>
    <mergeCell ref="A12:A13"/>
    <mergeCell ref="B12:B13"/>
    <mergeCell ref="I12:I13"/>
    <mergeCell ref="J12:J13"/>
    <mergeCell ref="L12:L13"/>
    <mergeCell ref="N12:N13"/>
    <mergeCell ref="O12:O13"/>
    <mergeCell ref="V12:V13"/>
    <mergeCell ref="A16:A17"/>
    <mergeCell ref="B16:B17"/>
    <mergeCell ref="L16:L17"/>
    <mergeCell ref="N16:N17"/>
    <mergeCell ref="O16:O17"/>
    <mergeCell ref="V16:V17"/>
    <mergeCell ref="W12:W13"/>
    <mergeCell ref="Y12:Y13"/>
    <mergeCell ref="A14:A15"/>
    <mergeCell ref="B14:B15"/>
    <mergeCell ref="I14:I15"/>
    <mergeCell ref="J14:J15"/>
    <mergeCell ref="L14:L15"/>
    <mergeCell ref="N14:N15"/>
    <mergeCell ref="O14:O15"/>
    <mergeCell ref="V14:V15"/>
    <mergeCell ref="W16:W17"/>
    <mergeCell ref="Y16:Y17"/>
    <mergeCell ref="AA16:AC16"/>
    <mergeCell ref="AD16:AH16"/>
    <mergeCell ref="AA17:AC18"/>
    <mergeCell ref="AD17:AH18"/>
    <mergeCell ref="W14:W15"/>
    <mergeCell ref="Y14:Y15"/>
    <mergeCell ref="AA14:AH14"/>
    <mergeCell ref="AA15:AH15"/>
    <mergeCell ref="O18:O19"/>
    <mergeCell ref="V18:V19"/>
    <mergeCell ref="W18:W19"/>
    <mergeCell ref="Y18:Y19"/>
    <mergeCell ref="AA19:AC19"/>
    <mergeCell ref="AD19:AH19"/>
    <mergeCell ref="A18:A19"/>
    <mergeCell ref="B18:B19"/>
    <mergeCell ref="I18:I19"/>
    <mergeCell ref="J18:J19"/>
    <mergeCell ref="L18:L19"/>
    <mergeCell ref="N18:N19"/>
    <mergeCell ref="O20:O21"/>
    <mergeCell ref="V20:V21"/>
    <mergeCell ref="W20:W21"/>
    <mergeCell ref="Y20:Y21"/>
    <mergeCell ref="AA20:AC20"/>
    <mergeCell ref="AD20:AH20"/>
    <mergeCell ref="AA21:AF21"/>
    <mergeCell ref="AG21:AH21"/>
    <mergeCell ref="A20:A21"/>
    <mergeCell ref="B20:B21"/>
    <mergeCell ref="I20:I21"/>
    <mergeCell ref="J20:J21"/>
    <mergeCell ref="L20:L21"/>
    <mergeCell ref="N20:N21"/>
    <mergeCell ref="O22:O23"/>
    <mergeCell ref="V22:V23"/>
    <mergeCell ref="W22:W23"/>
    <mergeCell ref="Y22:Y23"/>
    <mergeCell ref="AB22:AF22"/>
    <mergeCell ref="AG22:AH22"/>
    <mergeCell ref="AB23:AF23"/>
    <mergeCell ref="AG23:AH23"/>
    <mergeCell ref="A22:A23"/>
    <mergeCell ref="B22:B23"/>
    <mergeCell ref="I22:I23"/>
    <mergeCell ref="J22:J23"/>
    <mergeCell ref="L22:L23"/>
    <mergeCell ref="N22:N23"/>
    <mergeCell ref="O24:O25"/>
    <mergeCell ref="V24:V25"/>
    <mergeCell ref="W24:W25"/>
    <mergeCell ref="Y24:Y25"/>
    <mergeCell ref="AB24:AF24"/>
    <mergeCell ref="AG24:AH24"/>
    <mergeCell ref="AB25:AF25"/>
    <mergeCell ref="AG25:AH25"/>
    <mergeCell ref="A24:A25"/>
    <mergeCell ref="B24:B25"/>
    <mergeCell ref="I24:I25"/>
    <mergeCell ref="J24:J25"/>
    <mergeCell ref="L24:L25"/>
    <mergeCell ref="N24:N25"/>
    <mergeCell ref="O26:O27"/>
    <mergeCell ref="V26:V27"/>
    <mergeCell ref="W26:W27"/>
    <mergeCell ref="Y26:Y27"/>
    <mergeCell ref="AA26:AH26"/>
    <mergeCell ref="AA27:AC27"/>
    <mergeCell ref="AD27:AH27"/>
    <mergeCell ref="A26:A27"/>
    <mergeCell ref="B26:B27"/>
    <mergeCell ref="I26:I27"/>
    <mergeCell ref="J26:J27"/>
    <mergeCell ref="L26:L27"/>
    <mergeCell ref="N26:N27"/>
    <mergeCell ref="O28:O29"/>
    <mergeCell ref="V28:V29"/>
    <mergeCell ref="W28:W29"/>
    <mergeCell ref="Y28:Y29"/>
    <mergeCell ref="AA28:AC29"/>
    <mergeCell ref="AD28:AH29"/>
    <mergeCell ref="A28:A29"/>
    <mergeCell ref="B28:B29"/>
    <mergeCell ref="I28:I29"/>
    <mergeCell ref="J28:J29"/>
    <mergeCell ref="L28:L29"/>
    <mergeCell ref="N28:N29"/>
    <mergeCell ref="O30:O31"/>
    <mergeCell ref="V30:V31"/>
    <mergeCell ref="W30:W31"/>
    <mergeCell ref="Y30:Y31"/>
    <mergeCell ref="AA30:AC30"/>
    <mergeCell ref="AD30:AH30"/>
    <mergeCell ref="AA31:AC31"/>
    <mergeCell ref="AD31:AH31"/>
    <mergeCell ref="A30:A31"/>
    <mergeCell ref="B30:B31"/>
    <mergeCell ref="I30:I31"/>
    <mergeCell ref="J30:J31"/>
    <mergeCell ref="L30:L31"/>
    <mergeCell ref="N30:N31"/>
    <mergeCell ref="Y32:Y33"/>
    <mergeCell ref="AA32:AC32"/>
    <mergeCell ref="AD32:AH32"/>
    <mergeCell ref="A32:A33"/>
    <mergeCell ref="B32:B33"/>
    <mergeCell ref="I32:I33"/>
    <mergeCell ref="J32:J33"/>
    <mergeCell ref="L32:L33"/>
    <mergeCell ref="N32:N33"/>
    <mergeCell ref="A34:A35"/>
    <mergeCell ref="B34:B35"/>
    <mergeCell ref="I34:I35"/>
    <mergeCell ref="J34:J35"/>
    <mergeCell ref="L34:L35"/>
    <mergeCell ref="P34:R34"/>
    <mergeCell ref="O32:O33"/>
    <mergeCell ref="V32:V33"/>
    <mergeCell ref="W32:W33"/>
    <mergeCell ref="S34:T35"/>
    <mergeCell ref="U34:V34"/>
    <mergeCell ref="AA34:AC35"/>
    <mergeCell ref="AD34:AH34"/>
    <mergeCell ref="N35:O35"/>
    <mergeCell ref="P35:Q35"/>
    <mergeCell ref="W35:X35"/>
    <mergeCell ref="AD35:AE35"/>
    <mergeCell ref="AF35:AH35"/>
    <mergeCell ref="AF36:AH37"/>
    <mergeCell ref="N37:O37"/>
    <mergeCell ref="P37:Q37"/>
    <mergeCell ref="A36:L37"/>
    <mergeCell ref="P36:R36"/>
    <mergeCell ref="S36:T36"/>
    <mergeCell ref="U36:V36"/>
    <mergeCell ref="AA36:AC37"/>
    <mergeCell ref="AD36:AE37"/>
  </mergeCells>
  <phoneticPr fontId="1"/>
  <conditionalFormatting sqref="E18:E23">
    <cfRule type="expression" dxfId="131" priority="19" stopIfTrue="1">
      <formula>IF(C18&gt;1,AND(E18=""))</formula>
    </cfRule>
    <cfRule type="cellIs" dxfId="130" priority="20" stopIfTrue="1" operator="lessThan">
      <formula>C18</formula>
    </cfRule>
  </conditionalFormatting>
  <conditionalFormatting sqref="C18">
    <cfRule type="expression" dxfId="129" priority="21" stopIfTrue="1">
      <formula>IF(#REF!&gt;1,AND(C18=""))</formula>
    </cfRule>
  </conditionalFormatting>
  <conditionalFormatting sqref="E32:E33">
    <cfRule type="expression" dxfId="128" priority="16" stopIfTrue="1">
      <formula>IF(C32&gt;1,AND(E32=""))</formula>
    </cfRule>
    <cfRule type="cellIs" dxfId="127" priority="17" stopIfTrue="1" operator="lessThan">
      <formula>C32</formula>
    </cfRule>
  </conditionalFormatting>
  <conditionalFormatting sqref="C32">
    <cfRule type="expression" dxfId="126" priority="18" stopIfTrue="1">
      <formula>IF(#REF!&gt;1,AND(C32=""))</formula>
    </cfRule>
  </conditionalFormatting>
  <conditionalFormatting sqref="R14:R15">
    <cfRule type="expression" dxfId="125" priority="13" stopIfTrue="1">
      <formula>IF(P14&gt;1,AND(R14=""))</formula>
    </cfRule>
    <cfRule type="cellIs" dxfId="124" priority="14" stopIfTrue="1" operator="lessThan">
      <formula>P14</formula>
    </cfRule>
  </conditionalFormatting>
  <conditionalFormatting sqref="P14">
    <cfRule type="expression" dxfId="123" priority="15" stopIfTrue="1">
      <formula>IF(#REF!&gt;1,AND(P14=""))</formula>
    </cfRule>
  </conditionalFormatting>
  <conditionalFormatting sqref="R28:R29">
    <cfRule type="expression" dxfId="122" priority="10" stopIfTrue="1">
      <formula>IF(P28&gt;1,AND(R28=""))</formula>
    </cfRule>
    <cfRule type="cellIs" dxfId="121" priority="11" stopIfTrue="1" operator="lessThan">
      <formula>P28</formula>
    </cfRule>
  </conditionalFormatting>
  <conditionalFormatting sqref="P28">
    <cfRule type="expression" dxfId="120" priority="12" stopIfTrue="1">
      <formula>IF(#REF!&gt;1,AND(P28=""))</formula>
    </cfRule>
  </conditionalFormatting>
  <conditionalFormatting sqref="E14">
    <cfRule type="expression" dxfId="119" priority="7" stopIfTrue="1">
      <formula>IF(C14&gt;1,AND(E14=""))</formula>
    </cfRule>
    <cfRule type="cellIs" dxfId="118" priority="8" stopIfTrue="1" operator="lessThan">
      <formula>C14</formula>
    </cfRule>
  </conditionalFormatting>
  <conditionalFormatting sqref="C14">
    <cfRule type="expression" dxfId="117" priority="9" stopIfTrue="1">
      <formula>IF(#REF!&gt;1,AND(C14=""))</formula>
    </cfRule>
  </conditionalFormatting>
  <conditionalFormatting sqref="R4:R5 E10:E11 R18:R21 E16:E17 R12:R13 R26:R27 E30:E31 E34:E35">
    <cfRule type="expression" dxfId="116" priority="65" stopIfTrue="1">
      <formula>IF(C4&gt;1,AND(E4=""))</formula>
    </cfRule>
    <cfRule type="cellIs" dxfId="115" priority="66" stopIfTrue="1" operator="lessThan">
      <formula>C4</formula>
    </cfRule>
  </conditionalFormatting>
  <conditionalFormatting sqref="C10 C16 C30 C28 C6 C20 C22">
    <cfRule type="expression" dxfId="114" priority="67" stopIfTrue="1">
      <formula>IF(#REF!&gt;1,AND(C6=""))</formula>
    </cfRule>
  </conditionalFormatting>
  <conditionalFormatting sqref="P4 P12 P18 P20 P26 P10 P24 P32">
    <cfRule type="expression" dxfId="113" priority="68" stopIfTrue="1">
      <formula>IF(#REF!&gt;1,AND(P4=""))</formula>
    </cfRule>
  </conditionalFormatting>
  <conditionalFormatting sqref="E12:E13 E15">
    <cfRule type="expression" dxfId="112" priority="62" stopIfTrue="1">
      <formula>IF(C12&gt;1,AND(E12=""))</formula>
    </cfRule>
    <cfRule type="cellIs" dxfId="111" priority="63" stopIfTrue="1" operator="lessThan">
      <formula>C12</formula>
    </cfRule>
  </conditionalFormatting>
  <conditionalFormatting sqref="C12">
    <cfRule type="expression" dxfId="110" priority="64" stopIfTrue="1">
      <formula>IF(#REF!&gt;1,AND(C12=""))</formula>
    </cfRule>
  </conditionalFormatting>
  <conditionalFormatting sqref="R10:R11">
    <cfRule type="expression" dxfId="109" priority="60" stopIfTrue="1">
      <formula>IF(P10&gt;1,AND(R10=""))</formula>
    </cfRule>
    <cfRule type="cellIs" dxfId="108" priority="61" stopIfTrue="1" operator="lessThan">
      <formula>P10</formula>
    </cfRule>
  </conditionalFormatting>
  <conditionalFormatting sqref="R22:R25">
    <cfRule type="expression" dxfId="107" priority="57" stopIfTrue="1">
      <formula>IF(P22&gt;1,AND(R22=""))</formula>
    </cfRule>
    <cfRule type="cellIs" dxfId="106" priority="58" stopIfTrue="1" operator="lessThan">
      <formula>P22</formula>
    </cfRule>
  </conditionalFormatting>
  <conditionalFormatting sqref="P22">
    <cfRule type="expression" dxfId="105" priority="59" stopIfTrue="1">
      <formula>IF(#REF!&gt;1,AND(P22=""))</formula>
    </cfRule>
  </conditionalFormatting>
  <conditionalFormatting sqref="E26:E29">
    <cfRule type="expression" dxfId="104" priority="54" stopIfTrue="1">
      <formula>IF(C26&gt;1,AND(E26=""))</formula>
    </cfRule>
    <cfRule type="cellIs" dxfId="103" priority="55" stopIfTrue="1" operator="lessThan">
      <formula>C26</formula>
    </cfRule>
  </conditionalFormatting>
  <conditionalFormatting sqref="C26">
    <cfRule type="expression" dxfId="102" priority="56" stopIfTrue="1">
      <formula>IF(#REF!&gt;1,AND(C26=""))</formula>
    </cfRule>
  </conditionalFormatting>
  <conditionalFormatting sqref="R30:R33">
    <cfRule type="expression" dxfId="101" priority="51" stopIfTrue="1">
      <formula>IF(P30&gt;1,AND(R30=""))</formula>
    </cfRule>
    <cfRule type="cellIs" dxfId="100" priority="52" stopIfTrue="1" operator="lessThan">
      <formula>P30</formula>
    </cfRule>
  </conditionalFormatting>
  <conditionalFormatting sqref="P30">
    <cfRule type="expression" dxfId="99" priority="53" stopIfTrue="1">
      <formula>IF(#REF!&gt;1,AND(P30=""))</formula>
    </cfRule>
  </conditionalFormatting>
  <conditionalFormatting sqref="R16:R17">
    <cfRule type="expression" dxfId="98" priority="48" stopIfTrue="1">
      <formula>IF(P16&gt;1,AND(R16=""))</formula>
    </cfRule>
    <cfRule type="cellIs" dxfId="97" priority="49" stopIfTrue="1" operator="lessThan">
      <formula>P16</formula>
    </cfRule>
  </conditionalFormatting>
  <conditionalFormatting sqref="P16">
    <cfRule type="expression" dxfId="96" priority="50" stopIfTrue="1">
      <formula>IF(#REF!&gt;1,AND(P16=""))</formula>
    </cfRule>
  </conditionalFormatting>
  <conditionalFormatting sqref="E6:E9">
    <cfRule type="expression" dxfId="95" priority="43" stopIfTrue="1">
      <formula>IF(C6&gt;1,AND(E6=""))</formula>
    </cfRule>
    <cfRule type="cellIs" dxfId="94" priority="44" stopIfTrue="1" operator="lessThan">
      <formula>C6</formula>
    </cfRule>
  </conditionalFormatting>
  <conditionalFormatting sqref="C8">
    <cfRule type="expression" dxfId="93" priority="45" stopIfTrue="1">
      <formula>IF(#REF!&gt;1,AND(C8=""))</formula>
    </cfRule>
  </conditionalFormatting>
  <conditionalFormatting sqref="C34">
    <cfRule type="expression" dxfId="92" priority="42" stopIfTrue="1">
      <formula>IF(#REF!&gt;1,AND(C34=""))</formula>
    </cfRule>
  </conditionalFormatting>
  <conditionalFormatting sqref="E24:E25">
    <cfRule type="expression" dxfId="91" priority="39" stopIfTrue="1">
      <formula>IF(C24&gt;1,AND(E24=""))</formula>
    </cfRule>
    <cfRule type="cellIs" dxfId="90" priority="40" stopIfTrue="1" operator="lessThan">
      <formula>C24</formula>
    </cfRule>
  </conditionalFormatting>
  <conditionalFormatting sqref="C24">
    <cfRule type="expression" dxfId="89" priority="41" stopIfTrue="1">
      <formula>IF(#REF!&gt;1,AND(C24=""))</formula>
    </cfRule>
  </conditionalFormatting>
  <conditionalFormatting sqref="R18:R19">
    <cfRule type="expression" dxfId="88" priority="36" stopIfTrue="1">
      <formula>IF(P18&gt;1,AND(R18=""))</formula>
    </cfRule>
    <cfRule type="cellIs" dxfId="87" priority="37" stopIfTrue="1" operator="lessThan">
      <formula>P18</formula>
    </cfRule>
  </conditionalFormatting>
  <conditionalFormatting sqref="P18">
    <cfRule type="expression" dxfId="86" priority="38" stopIfTrue="1">
      <formula>IF(#REF!&gt;1,AND(P18=""))</formula>
    </cfRule>
  </conditionalFormatting>
  <conditionalFormatting sqref="R4:R5">
    <cfRule type="expression" dxfId="85" priority="33" stopIfTrue="1">
      <formula>IF(P4&gt;1,AND(R4=""))</formula>
    </cfRule>
    <cfRule type="cellIs" dxfId="84" priority="34" stopIfTrue="1" operator="lessThan">
      <formula>P4</formula>
    </cfRule>
  </conditionalFormatting>
  <conditionalFormatting sqref="P4">
    <cfRule type="expression" dxfId="83" priority="35" stopIfTrue="1">
      <formula>IF(#REF!&gt;1,AND(P4=""))</formula>
    </cfRule>
  </conditionalFormatting>
  <conditionalFormatting sqref="R6:R7">
    <cfRule type="expression" dxfId="82" priority="28" stopIfTrue="1">
      <formula>IF(P6&gt;1,AND(R6=""))</formula>
    </cfRule>
    <cfRule type="cellIs" dxfId="81" priority="29" stopIfTrue="1" operator="lessThan">
      <formula>P6</formula>
    </cfRule>
  </conditionalFormatting>
  <conditionalFormatting sqref="P6">
    <cfRule type="expression" dxfId="80" priority="30" stopIfTrue="1">
      <formula>IF(#REF!&gt;1,AND(P6=""))</formula>
    </cfRule>
  </conditionalFormatting>
  <conditionalFormatting sqref="R6:R7">
    <cfRule type="expression" dxfId="79" priority="25" stopIfTrue="1">
      <formula>IF(P6&gt;1,AND(R6=""))</formula>
    </cfRule>
    <cfRule type="cellIs" dxfId="78" priority="26" stopIfTrue="1" operator="lessThan">
      <formula>P6</formula>
    </cfRule>
  </conditionalFormatting>
  <conditionalFormatting sqref="P6">
    <cfRule type="expression" dxfId="77" priority="27" stopIfTrue="1">
      <formula>IF(#REF!&gt;1,AND(P6=""))</formula>
    </cfRule>
  </conditionalFormatting>
  <conditionalFormatting sqref="E4:E5">
    <cfRule type="expression" dxfId="76" priority="22" stopIfTrue="1">
      <formula>IF(C4&gt;1,AND(E4=""))</formula>
    </cfRule>
    <cfRule type="cellIs" dxfId="75" priority="23" stopIfTrue="1" operator="lessThan">
      <formula>C4</formula>
    </cfRule>
  </conditionalFormatting>
  <conditionalFormatting sqref="C4">
    <cfRule type="expression" dxfId="74" priority="24" stopIfTrue="1">
      <formula>IF(#REF!&gt;1,AND(C4=""))</formula>
    </cfRule>
  </conditionalFormatting>
  <conditionalFormatting sqref="R8:R9">
    <cfRule type="expression" dxfId="73" priority="4" stopIfTrue="1">
      <formula>IF(P8&gt;1,AND(R8=""))</formula>
    </cfRule>
    <cfRule type="cellIs" dxfId="72" priority="5" stopIfTrue="1" operator="lessThan">
      <formula>P8</formula>
    </cfRule>
  </conditionalFormatting>
  <conditionalFormatting sqref="P8">
    <cfRule type="expression" dxfId="71" priority="6" stopIfTrue="1">
      <formula>IF(#REF!&gt;1,AND(P8=""))</formula>
    </cfRule>
  </conditionalFormatting>
  <conditionalFormatting sqref="R8:R9">
    <cfRule type="expression" dxfId="70" priority="1" stopIfTrue="1">
      <formula>IF(P8&gt;1,AND(R8=""))</formula>
    </cfRule>
    <cfRule type="cellIs" dxfId="69" priority="2" stopIfTrue="1" operator="lessThan">
      <formula>P8</formula>
    </cfRule>
  </conditionalFormatting>
  <conditionalFormatting sqref="P8">
    <cfRule type="expression" dxfId="68" priority="3" stopIfTrue="1">
      <formula>IF(#REF!&gt;1,AND(P8=""))</formula>
    </cfRule>
  </conditionalFormatting>
  <dataValidations count="2">
    <dataValidation type="time" operator="greaterThan" allowBlank="1" showInputMessage="1" showErrorMessage="1" errorTitle="上段右側の時間を確認" error="「上段右側の時刻」より後の時刻を入力" sqref="C5 C7 C9 C11 P31 P33 C31 P23 P25 C17 C19 C21 C23 C27 C29 P15 C25 P13 C35 P19 P27 P29 P7 P5 P11 P17 C15 C33 P21 C13 P9" xr:uid="{E354F9FF-9877-4361-945A-511003ACC634}">
      <formula1>E4</formula1>
    </dataValidation>
    <dataValidation type="time" operator="greaterThan" allowBlank="1" showInputMessage="1" showErrorMessage="1" errorTitle="左側の時間を確認" error="「左側の時刻」より後の時刻を入力" sqref="E4:E35 R4:R33" xr:uid="{07A08461-8B29-4D4A-B180-3C31DA65D288}">
      <formula1>C4</formula1>
    </dataValidation>
  </dataValidations>
  <pageMargins left="0.7" right="0.7" top="0.75" bottom="0.75" header="0.3" footer="0.3"/>
  <pageSetup paperSize="9" scale="65"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5329C3-F47C-442D-BBCD-85146F765EB2}">
  <sheetPr>
    <tabColor rgb="FFFF0000"/>
  </sheetPr>
  <dimension ref="A1:AL70"/>
  <sheetViews>
    <sheetView workbookViewId="0">
      <selection activeCell="Y16" sqref="Y16:Y17"/>
    </sheetView>
  </sheetViews>
  <sheetFormatPr defaultColWidth="9" defaultRowHeight="12"/>
  <cols>
    <col min="1" max="1" width="2.625" style="75" customWidth="1"/>
    <col min="2" max="2" width="2.625" style="30" customWidth="1"/>
    <col min="3" max="3" width="6.375" style="11" customWidth="1"/>
    <col min="4" max="4" width="2.125" style="11" customWidth="1"/>
    <col min="5" max="5" width="6.375" style="11" customWidth="1"/>
    <col min="6" max="8" width="4.75" style="11" customWidth="1"/>
    <col min="9" max="10" width="8.125" style="11" customWidth="1"/>
    <col min="11" max="11" width="5.625" style="11" customWidth="1"/>
    <col min="12" max="12" width="10.125" style="11" customWidth="1"/>
    <col min="13" max="13" width="0.5" style="11" customWidth="1"/>
    <col min="14" max="14" width="2.625" style="75" customWidth="1"/>
    <col min="15" max="15" width="2.625" style="30" customWidth="1"/>
    <col min="16" max="16" width="6.375" style="11" customWidth="1"/>
    <col min="17" max="17" width="2.125" style="11" customWidth="1"/>
    <col min="18" max="18" width="6.375" style="11" customWidth="1"/>
    <col min="19" max="21" width="4.625" style="11" customWidth="1"/>
    <col min="22" max="23" width="8.125" style="11" customWidth="1"/>
    <col min="24" max="24" width="5.75" style="11" customWidth="1"/>
    <col min="25" max="25" width="10.125" style="11" customWidth="1"/>
    <col min="26" max="26" width="1.125" style="11" customWidth="1"/>
    <col min="27" max="27" width="4.625" style="11" customWidth="1"/>
    <col min="28" max="28" width="5.125" style="11" customWidth="1"/>
    <col min="29" max="33" width="9" style="11"/>
    <col min="34" max="34" width="5.125" style="11" customWidth="1"/>
    <col min="35" max="35" width="9" style="11"/>
    <col min="36" max="39" width="0" style="11" hidden="1" customWidth="1"/>
    <col min="40" max="16384" width="9" style="11"/>
  </cols>
  <sheetData>
    <row r="1" spans="1:38" ht="18" customHeight="1" thickBot="1">
      <c r="A1" s="255" t="s">
        <v>0</v>
      </c>
      <c r="B1" s="258" t="s">
        <v>1</v>
      </c>
      <c r="C1" s="245" t="s">
        <v>2</v>
      </c>
      <c r="D1" s="330"/>
      <c r="E1" s="330"/>
      <c r="F1" s="233" t="s">
        <v>3</v>
      </c>
      <c r="G1" s="236" t="s">
        <v>4</v>
      </c>
      <c r="H1" s="237"/>
      <c r="I1" s="245" t="s">
        <v>73</v>
      </c>
      <c r="J1" s="245" t="s">
        <v>74</v>
      </c>
      <c r="K1" s="245" t="s">
        <v>7</v>
      </c>
      <c r="L1" s="245" t="s">
        <v>8</v>
      </c>
      <c r="M1" s="33"/>
      <c r="N1" s="245" t="s">
        <v>0</v>
      </c>
      <c r="O1" s="258" t="s">
        <v>1</v>
      </c>
      <c r="P1" s="245" t="s">
        <v>2</v>
      </c>
      <c r="Q1" s="330"/>
      <c r="R1" s="330"/>
      <c r="S1" s="233" t="s">
        <v>3</v>
      </c>
      <c r="T1" s="236" t="s">
        <v>4</v>
      </c>
      <c r="U1" s="237"/>
      <c r="V1" s="245" t="s">
        <v>73</v>
      </c>
      <c r="W1" s="245" t="s">
        <v>74</v>
      </c>
      <c r="X1" s="245" t="s">
        <v>7</v>
      </c>
      <c r="Y1" s="249" t="s">
        <v>8</v>
      </c>
      <c r="AA1" s="268" t="s">
        <v>140</v>
      </c>
      <c r="AB1" s="268"/>
      <c r="AC1" s="269"/>
      <c r="AD1" s="269"/>
      <c r="AE1" s="269"/>
      <c r="AF1" s="269"/>
      <c r="AG1" s="269"/>
      <c r="AH1" s="269"/>
    </row>
    <row r="2" spans="1:38" ht="24.75" customHeight="1">
      <c r="A2" s="256"/>
      <c r="B2" s="259"/>
      <c r="C2" s="246"/>
      <c r="D2" s="331"/>
      <c r="E2" s="331"/>
      <c r="F2" s="234"/>
      <c r="G2" s="212" t="s">
        <v>10</v>
      </c>
      <c r="H2" s="238" t="s">
        <v>11</v>
      </c>
      <c r="I2" s="246"/>
      <c r="J2" s="246"/>
      <c r="K2" s="246"/>
      <c r="L2" s="246"/>
      <c r="N2" s="246"/>
      <c r="O2" s="259"/>
      <c r="P2" s="246"/>
      <c r="Q2" s="331"/>
      <c r="R2" s="331"/>
      <c r="S2" s="234"/>
      <c r="T2" s="212" t="s">
        <v>10</v>
      </c>
      <c r="U2" s="238" t="s">
        <v>11</v>
      </c>
      <c r="V2" s="246"/>
      <c r="W2" s="246"/>
      <c r="X2" s="246"/>
      <c r="Y2" s="250"/>
      <c r="AA2" s="265" t="s">
        <v>14</v>
      </c>
      <c r="AB2" s="266"/>
      <c r="AC2" s="267"/>
      <c r="AD2" s="209" t="s">
        <v>75</v>
      </c>
      <c r="AE2" s="210"/>
      <c r="AF2" s="210"/>
      <c r="AG2" s="210"/>
      <c r="AH2" s="211"/>
      <c r="AJ2" s="11" t="s">
        <v>12</v>
      </c>
      <c r="AK2" s="57">
        <v>43525</v>
      </c>
      <c r="AL2" s="11" t="s">
        <v>13</v>
      </c>
    </row>
    <row r="3" spans="1:38" ht="31.5" customHeight="1" thickBot="1">
      <c r="A3" s="257"/>
      <c r="B3" s="260"/>
      <c r="C3" s="332"/>
      <c r="D3" s="332"/>
      <c r="E3" s="332"/>
      <c r="F3" s="235"/>
      <c r="G3" s="213"/>
      <c r="H3" s="239"/>
      <c r="I3" s="247"/>
      <c r="J3" s="247"/>
      <c r="K3" s="247"/>
      <c r="L3" s="247"/>
      <c r="M3" s="34"/>
      <c r="N3" s="248"/>
      <c r="O3" s="260"/>
      <c r="P3" s="332"/>
      <c r="Q3" s="332"/>
      <c r="R3" s="332"/>
      <c r="S3" s="235"/>
      <c r="T3" s="213"/>
      <c r="U3" s="239"/>
      <c r="V3" s="247"/>
      <c r="W3" s="247"/>
      <c r="X3" s="247"/>
      <c r="Y3" s="251"/>
      <c r="AA3" s="214" t="s">
        <v>76</v>
      </c>
      <c r="AB3" s="215"/>
      <c r="AC3" s="216"/>
      <c r="AD3" s="217"/>
      <c r="AE3" s="218"/>
      <c r="AF3" s="218"/>
      <c r="AG3" s="218"/>
      <c r="AH3" s="219"/>
    </row>
    <row r="4" spans="1:38" ht="21.75" customHeight="1">
      <c r="A4" s="326" t="s">
        <v>77</v>
      </c>
      <c r="B4" s="327" t="s">
        <v>92</v>
      </c>
      <c r="C4" s="12"/>
      <c r="D4" s="13" t="s">
        <v>16</v>
      </c>
      <c r="E4" s="12"/>
      <c r="F4" s="14" t="str">
        <f t="shared" ref="F4:F9" si="0">IF(C4="","",(E4-C4)*1440/60)</f>
        <v/>
      </c>
      <c r="G4" s="31"/>
      <c r="H4" s="31"/>
      <c r="I4" s="143"/>
      <c r="J4" s="143"/>
      <c r="K4" s="76"/>
      <c r="L4" s="144"/>
      <c r="M4" s="1"/>
      <c r="N4" s="328" t="s">
        <v>79</v>
      </c>
      <c r="O4" s="299" t="s">
        <v>78</v>
      </c>
      <c r="P4" s="12"/>
      <c r="Q4" s="13" t="s">
        <v>16</v>
      </c>
      <c r="R4" s="12"/>
      <c r="S4" s="14" t="str">
        <f>IF(P4="","",(R4-P4)*1440/60)</f>
        <v/>
      </c>
      <c r="T4" s="31"/>
      <c r="U4" s="31"/>
      <c r="V4" s="144"/>
      <c r="W4" s="144"/>
      <c r="X4" s="77"/>
      <c r="Y4" s="120"/>
      <c r="AA4" s="228" t="s">
        <v>81</v>
      </c>
      <c r="AB4" s="229"/>
      <c r="AC4" s="230"/>
      <c r="AD4" s="113"/>
      <c r="AE4" s="113"/>
      <c r="AF4" s="113"/>
      <c r="AG4" s="113"/>
      <c r="AH4" s="220"/>
    </row>
    <row r="5" spans="1:38" ht="21.75" customHeight="1" thickBot="1">
      <c r="A5" s="302"/>
      <c r="B5" s="300"/>
      <c r="C5" s="5"/>
      <c r="D5" s="6" t="s">
        <v>16</v>
      </c>
      <c r="E5" s="2"/>
      <c r="F5" s="4" t="str">
        <f t="shared" si="0"/>
        <v/>
      </c>
      <c r="G5" s="14"/>
      <c r="H5" s="14"/>
      <c r="I5" s="110"/>
      <c r="J5" s="110"/>
      <c r="K5" s="78"/>
      <c r="L5" s="145"/>
      <c r="M5" s="1"/>
      <c r="N5" s="304"/>
      <c r="O5" s="300"/>
      <c r="P5" s="5"/>
      <c r="Q5" s="6" t="s">
        <v>16</v>
      </c>
      <c r="R5" s="2"/>
      <c r="S5" s="4" t="str">
        <f>IF(P5="","",(R5-P5)*1440/60)</f>
        <v/>
      </c>
      <c r="T5" s="14"/>
      <c r="U5" s="14"/>
      <c r="V5" s="145"/>
      <c r="W5" s="145"/>
      <c r="X5" s="79"/>
      <c r="Y5" s="121"/>
      <c r="AA5" s="214" t="s">
        <v>76</v>
      </c>
      <c r="AB5" s="215"/>
      <c r="AC5" s="216"/>
      <c r="AD5" s="221"/>
      <c r="AE5" s="221"/>
      <c r="AF5" s="221"/>
      <c r="AG5" s="221"/>
      <c r="AH5" s="222"/>
    </row>
    <row r="6" spans="1:38" ht="21.75" customHeight="1">
      <c r="A6" s="297" t="s">
        <v>82</v>
      </c>
      <c r="B6" s="299" t="s">
        <v>133</v>
      </c>
      <c r="C6" s="2"/>
      <c r="D6" s="3" t="s">
        <v>16</v>
      </c>
      <c r="E6" s="2"/>
      <c r="F6" s="4" t="str">
        <f t="shared" si="0"/>
        <v/>
      </c>
      <c r="G6" s="20"/>
      <c r="H6" s="20"/>
      <c r="I6" s="109"/>
      <c r="J6" s="109"/>
      <c r="K6" s="80"/>
      <c r="L6" s="109"/>
      <c r="M6" s="1"/>
      <c r="N6" s="303" t="s">
        <v>83</v>
      </c>
      <c r="O6" s="299" t="s">
        <v>135</v>
      </c>
      <c r="P6" s="81"/>
      <c r="Q6" s="82"/>
      <c r="R6" s="81"/>
      <c r="S6" s="83"/>
      <c r="T6" s="84"/>
      <c r="U6" s="84"/>
      <c r="V6" s="316"/>
      <c r="W6" s="316"/>
      <c r="X6" s="85"/>
      <c r="Y6" s="161"/>
      <c r="AA6" s="240" t="s">
        <v>18</v>
      </c>
      <c r="AB6" s="241"/>
      <c r="AC6" s="241"/>
      <c r="AD6" s="44"/>
      <c r="AE6" s="44"/>
      <c r="AF6" s="44"/>
      <c r="AG6" s="44"/>
      <c r="AH6" s="44"/>
    </row>
    <row r="7" spans="1:38" ht="21.75" customHeight="1">
      <c r="A7" s="302"/>
      <c r="B7" s="300"/>
      <c r="C7" s="5"/>
      <c r="D7" s="6" t="s">
        <v>16</v>
      </c>
      <c r="E7" s="2"/>
      <c r="F7" s="4" t="str">
        <f t="shared" si="0"/>
        <v/>
      </c>
      <c r="G7" s="14"/>
      <c r="H7" s="14"/>
      <c r="I7" s="110"/>
      <c r="J7" s="110"/>
      <c r="K7" s="78"/>
      <c r="L7" s="110"/>
      <c r="M7" s="1"/>
      <c r="N7" s="304"/>
      <c r="O7" s="300"/>
      <c r="P7" s="86"/>
      <c r="Q7" s="87" t="s">
        <v>16</v>
      </c>
      <c r="R7" s="81"/>
      <c r="S7" s="83" t="str">
        <f>IF(P7="","",(R7-P7)*1440/60)</f>
        <v/>
      </c>
      <c r="T7" s="88"/>
      <c r="U7" s="88"/>
      <c r="V7" s="317"/>
      <c r="W7" s="317"/>
      <c r="X7" s="89"/>
      <c r="Y7" s="198"/>
      <c r="AA7" s="321" t="s">
        <v>86</v>
      </c>
      <c r="AB7" s="324" t="s">
        <v>87</v>
      </c>
      <c r="AC7" s="325"/>
      <c r="AD7" s="325"/>
      <c r="AE7" s="325"/>
      <c r="AF7" s="325"/>
      <c r="AG7" s="325"/>
      <c r="AH7" s="325"/>
    </row>
    <row r="8" spans="1:38" ht="21.75" customHeight="1">
      <c r="A8" s="297" t="s">
        <v>88</v>
      </c>
      <c r="B8" s="299" t="s">
        <v>78</v>
      </c>
      <c r="C8" s="2"/>
      <c r="D8" s="3" t="s">
        <v>16</v>
      </c>
      <c r="E8" s="2"/>
      <c r="F8" s="4" t="str">
        <f t="shared" si="0"/>
        <v/>
      </c>
      <c r="G8" s="20"/>
      <c r="H8" s="20"/>
      <c r="I8" s="146"/>
      <c r="J8" s="146"/>
      <c r="K8" s="80"/>
      <c r="L8" s="109"/>
      <c r="M8" s="1"/>
      <c r="N8" s="303" t="s">
        <v>89</v>
      </c>
      <c r="O8" s="299" t="s">
        <v>80</v>
      </c>
      <c r="P8" s="81">
        <v>0.625</v>
      </c>
      <c r="Q8" s="82" t="s">
        <v>85</v>
      </c>
      <c r="R8" s="81">
        <v>0.70833333333333337</v>
      </c>
      <c r="S8" s="83">
        <v>2.0000000000000009</v>
      </c>
      <c r="T8" s="20"/>
      <c r="U8" s="20"/>
      <c r="V8" s="109"/>
      <c r="W8" s="109"/>
      <c r="X8" s="85" t="s">
        <v>29</v>
      </c>
      <c r="Y8" s="161"/>
      <c r="AA8" s="322"/>
      <c r="AB8" s="325"/>
      <c r="AC8" s="325"/>
      <c r="AD8" s="325"/>
      <c r="AE8" s="325"/>
      <c r="AF8" s="325"/>
      <c r="AG8" s="325"/>
      <c r="AH8" s="325"/>
    </row>
    <row r="9" spans="1:38" ht="21.75" customHeight="1">
      <c r="A9" s="302"/>
      <c r="B9" s="300"/>
      <c r="C9" s="5"/>
      <c r="D9" s="6" t="s">
        <v>16</v>
      </c>
      <c r="E9" s="2"/>
      <c r="F9" s="4" t="str">
        <f t="shared" si="0"/>
        <v/>
      </c>
      <c r="G9" s="14"/>
      <c r="H9" s="14"/>
      <c r="I9" s="145"/>
      <c r="J9" s="145"/>
      <c r="K9" s="78"/>
      <c r="L9" s="110"/>
      <c r="M9" s="1"/>
      <c r="N9" s="304"/>
      <c r="O9" s="300"/>
      <c r="P9" s="5"/>
      <c r="Q9" s="6" t="s">
        <v>16</v>
      </c>
      <c r="R9" s="2"/>
      <c r="S9" s="4" t="str">
        <f>IF(P9="","",(R9-P9)*1440/60)</f>
        <v/>
      </c>
      <c r="T9" s="14"/>
      <c r="U9" s="14"/>
      <c r="V9" s="110"/>
      <c r="W9" s="110"/>
      <c r="X9" s="79"/>
      <c r="Y9" s="198"/>
      <c r="AA9" s="322"/>
      <c r="AB9" s="325"/>
      <c r="AC9" s="325"/>
      <c r="AD9" s="325"/>
      <c r="AE9" s="325"/>
      <c r="AF9" s="325"/>
      <c r="AG9" s="325"/>
      <c r="AH9" s="325"/>
    </row>
    <row r="10" spans="1:38" ht="21.75" customHeight="1">
      <c r="A10" s="297" t="s">
        <v>90</v>
      </c>
      <c r="B10" s="299" t="s">
        <v>135</v>
      </c>
      <c r="C10" s="81">
        <v>0.35416666666666669</v>
      </c>
      <c r="D10" s="82" t="s">
        <v>85</v>
      </c>
      <c r="E10" s="81">
        <v>0.39583333333333331</v>
      </c>
      <c r="F10" s="83">
        <v>0.999999999999999</v>
      </c>
      <c r="G10" s="84"/>
      <c r="H10" s="84"/>
      <c r="I10" s="316"/>
      <c r="J10" s="316"/>
      <c r="K10" s="90" t="s">
        <v>28</v>
      </c>
      <c r="L10" s="146"/>
      <c r="M10" s="1"/>
      <c r="N10" s="303" t="s">
        <v>91</v>
      </c>
      <c r="O10" s="299" t="s">
        <v>84</v>
      </c>
      <c r="P10" s="2"/>
      <c r="Q10" s="3" t="s">
        <v>16</v>
      </c>
      <c r="R10" s="2"/>
      <c r="S10" s="4" t="str">
        <f>IF(P10="","",(R10-P10)*1440/60)</f>
        <v/>
      </c>
      <c r="T10" s="20"/>
      <c r="U10" s="20"/>
      <c r="V10" s="146"/>
      <c r="W10" s="146"/>
      <c r="X10" s="91"/>
      <c r="Y10" s="147"/>
      <c r="AA10" s="322"/>
      <c r="AB10" s="325"/>
      <c r="AC10" s="325"/>
      <c r="AD10" s="325"/>
      <c r="AE10" s="325"/>
      <c r="AF10" s="325"/>
      <c r="AG10" s="325"/>
      <c r="AH10" s="325"/>
    </row>
    <row r="11" spans="1:38" ht="21.75" customHeight="1">
      <c r="A11" s="302"/>
      <c r="B11" s="300"/>
      <c r="C11" s="86">
        <v>0.54166666666666663</v>
      </c>
      <c r="D11" s="87" t="s">
        <v>85</v>
      </c>
      <c r="E11" s="81">
        <v>0.625</v>
      </c>
      <c r="F11" s="83">
        <v>2.0000000000000009</v>
      </c>
      <c r="G11" s="88"/>
      <c r="H11" s="88"/>
      <c r="I11" s="317"/>
      <c r="J11" s="317"/>
      <c r="K11" s="92" t="s">
        <v>28</v>
      </c>
      <c r="L11" s="145"/>
      <c r="M11" s="1"/>
      <c r="N11" s="304"/>
      <c r="O11" s="300"/>
      <c r="P11" s="5"/>
      <c r="Q11" s="6" t="s">
        <v>16</v>
      </c>
      <c r="R11" s="2"/>
      <c r="S11" s="4" t="str">
        <f>IF(P11="","",(R11-P11)*1440/60)</f>
        <v/>
      </c>
      <c r="T11" s="14"/>
      <c r="U11" s="14"/>
      <c r="V11" s="145"/>
      <c r="W11" s="145"/>
      <c r="X11" s="79"/>
      <c r="Y11" s="121"/>
      <c r="AA11" s="322"/>
      <c r="AB11" s="325"/>
      <c r="AC11" s="325"/>
      <c r="AD11" s="325"/>
      <c r="AE11" s="325"/>
      <c r="AF11" s="325"/>
      <c r="AG11" s="325"/>
      <c r="AH11" s="325"/>
    </row>
    <row r="12" spans="1:38" ht="21.75" customHeight="1">
      <c r="A12" s="297" t="s">
        <v>93</v>
      </c>
      <c r="B12" s="299" t="s">
        <v>136</v>
      </c>
      <c r="C12" s="2"/>
      <c r="D12" s="3" t="s">
        <v>16</v>
      </c>
      <c r="E12" s="2"/>
      <c r="F12" s="4" t="str">
        <f>IF(C12="","",(E12-C12)*1440/60)</f>
        <v/>
      </c>
      <c r="G12" s="20"/>
      <c r="H12" s="20"/>
      <c r="I12" s="109"/>
      <c r="J12" s="109"/>
      <c r="K12" s="80"/>
      <c r="L12" s="109"/>
      <c r="M12" s="1"/>
      <c r="N12" s="303" t="s">
        <v>94</v>
      </c>
      <c r="O12" s="340" t="s">
        <v>138</v>
      </c>
      <c r="P12" s="81">
        <v>0.58333333333333337</v>
      </c>
      <c r="Q12" s="82" t="s">
        <v>85</v>
      </c>
      <c r="R12" s="81">
        <v>0.70833333333333337</v>
      </c>
      <c r="S12" s="83">
        <v>3</v>
      </c>
      <c r="T12" s="84"/>
      <c r="U12" s="84"/>
      <c r="V12" s="316"/>
      <c r="W12" s="316"/>
      <c r="X12" s="85" t="s">
        <v>29</v>
      </c>
      <c r="Y12" s="161"/>
      <c r="AA12" s="322"/>
      <c r="AB12" s="325"/>
      <c r="AC12" s="325"/>
      <c r="AD12" s="325"/>
      <c r="AE12" s="325"/>
      <c r="AF12" s="325"/>
      <c r="AG12" s="325"/>
      <c r="AH12" s="325"/>
    </row>
    <row r="13" spans="1:38" ht="21.75" customHeight="1">
      <c r="A13" s="302"/>
      <c r="B13" s="300"/>
      <c r="C13" s="5"/>
      <c r="D13" s="6" t="s">
        <v>16</v>
      </c>
      <c r="E13" s="2"/>
      <c r="F13" s="4" t="str">
        <f>IF(C13="","",(E13-C13)*1440/60)</f>
        <v/>
      </c>
      <c r="G13" s="14"/>
      <c r="H13" s="14"/>
      <c r="I13" s="110"/>
      <c r="J13" s="110"/>
      <c r="K13" s="78"/>
      <c r="L13" s="110"/>
      <c r="M13" s="1"/>
      <c r="N13" s="304"/>
      <c r="O13" s="341"/>
      <c r="P13" s="86"/>
      <c r="Q13" s="87" t="s">
        <v>16</v>
      </c>
      <c r="R13" s="81"/>
      <c r="S13" s="83" t="str">
        <f t="shared" ref="S13:S23" si="1">IF(P13="","",(R13-P13)*1440/60)</f>
        <v/>
      </c>
      <c r="T13" s="88"/>
      <c r="U13" s="88"/>
      <c r="V13" s="317"/>
      <c r="W13" s="317"/>
      <c r="X13" s="89"/>
      <c r="Y13" s="198"/>
      <c r="AA13" s="323"/>
      <c r="AB13" s="325"/>
      <c r="AC13" s="325"/>
      <c r="AD13" s="325"/>
      <c r="AE13" s="325"/>
      <c r="AF13" s="325"/>
      <c r="AG13" s="325"/>
      <c r="AH13" s="325"/>
    </row>
    <row r="14" spans="1:38" ht="21.75" customHeight="1" thickBot="1">
      <c r="A14" s="297" t="s">
        <v>95</v>
      </c>
      <c r="B14" s="299" t="s">
        <v>137</v>
      </c>
      <c r="C14" s="81">
        <v>0.375</v>
      </c>
      <c r="D14" s="82" t="s">
        <v>85</v>
      </c>
      <c r="E14" s="81">
        <v>0.45833333333333331</v>
      </c>
      <c r="F14" s="83">
        <v>1.9999999999999996</v>
      </c>
      <c r="G14" s="84"/>
      <c r="H14" s="84"/>
      <c r="I14" s="308"/>
      <c r="J14" s="308"/>
      <c r="K14" s="90" t="s">
        <v>28</v>
      </c>
      <c r="L14" s="146"/>
      <c r="M14" s="1"/>
      <c r="N14" s="303" t="s">
        <v>96</v>
      </c>
      <c r="O14" s="299" t="s">
        <v>131</v>
      </c>
      <c r="P14" s="2"/>
      <c r="Q14" s="3" t="s">
        <v>16</v>
      </c>
      <c r="R14" s="2"/>
      <c r="S14" s="4" t="str">
        <f t="shared" si="1"/>
        <v/>
      </c>
      <c r="T14" s="20"/>
      <c r="U14" s="20"/>
      <c r="V14" s="146"/>
      <c r="W14" s="146"/>
      <c r="X14" s="91"/>
      <c r="Y14" s="147"/>
      <c r="AA14" s="319" t="s">
        <v>19</v>
      </c>
      <c r="AB14" s="320"/>
      <c r="AC14" s="320"/>
      <c r="AD14" s="320"/>
      <c r="AE14" s="320"/>
      <c r="AF14" s="320"/>
      <c r="AG14" s="320"/>
      <c r="AH14" s="320"/>
    </row>
    <row r="15" spans="1:38" ht="21.75" customHeight="1">
      <c r="A15" s="302"/>
      <c r="B15" s="300"/>
      <c r="C15" s="86"/>
      <c r="D15" s="87" t="s">
        <v>16</v>
      </c>
      <c r="E15" s="81"/>
      <c r="F15" s="83" t="str">
        <f t="shared" ref="F15:F23" si="2">IF(C15="","",(E15-C15)*1440/60)</f>
        <v/>
      </c>
      <c r="G15" s="88"/>
      <c r="H15" s="88"/>
      <c r="I15" s="309"/>
      <c r="J15" s="309"/>
      <c r="K15" s="92"/>
      <c r="L15" s="145"/>
      <c r="M15" s="1"/>
      <c r="N15" s="304"/>
      <c r="O15" s="300"/>
      <c r="P15" s="5"/>
      <c r="Q15" s="6" t="s">
        <v>16</v>
      </c>
      <c r="R15" s="2"/>
      <c r="S15" s="4" t="str">
        <f t="shared" si="1"/>
        <v/>
      </c>
      <c r="T15" s="14"/>
      <c r="U15" s="14"/>
      <c r="V15" s="145"/>
      <c r="W15" s="145"/>
      <c r="X15" s="79"/>
      <c r="Y15" s="121"/>
      <c r="AA15" s="178" t="s">
        <v>97</v>
      </c>
      <c r="AB15" s="179"/>
      <c r="AC15" s="180"/>
      <c r="AD15" s="180"/>
      <c r="AE15" s="180"/>
      <c r="AF15" s="180"/>
      <c r="AG15" s="180"/>
      <c r="AH15" s="181"/>
    </row>
    <row r="16" spans="1:38" ht="21.75" customHeight="1">
      <c r="A16" s="297" t="s">
        <v>98</v>
      </c>
      <c r="B16" s="299" t="s">
        <v>138</v>
      </c>
      <c r="C16" s="2"/>
      <c r="D16" s="3" t="s">
        <v>16</v>
      </c>
      <c r="E16" s="2"/>
      <c r="F16" s="4" t="str">
        <f t="shared" si="2"/>
        <v/>
      </c>
      <c r="G16" s="20"/>
      <c r="H16" s="20"/>
      <c r="I16" s="73"/>
      <c r="J16" s="73"/>
      <c r="K16" s="80"/>
      <c r="L16" s="146"/>
      <c r="M16" s="1"/>
      <c r="N16" s="303" t="s">
        <v>99</v>
      </c>
      <c r="O16" s="299" t="s">
        <v>132</v>
      </c>
      <c r="P16" s="2"/>
      <c r="Q16" s="3" t="s">
        <v>16</v>
      </c>
      <c r="R16" s="2"/>
      <c r="S16" s="4" t="str">
        <f t="shared" si="1"/>
        <v/>
      </c>
      <c r="T16" s="20"/>
      <c r="U16" s="20"/>
      <c r="V16" s="146"/>
      <c r="W16" s="146"/>
      <c r="X16" s="91"/>
      <c r="Y16" s="147"/>
      <c r="AA16" s="122" t="s">
        <v>21</v>
      </c>
      <c r="AB16" s="123"/>
      <c r="AC16" s="124"/>
      <c r="AD16" s="125" t="s">
        <v>100</v>
      </c>
      <c r="AE16" s="124"/>
      <c r="AF16" s="124"/>
      <c r="AG16" s="124"/>
      <c r="AH16" s="126"/>
    </row>
    <row r="17" spans="1:34" ht="21.75" customHeight="1">
      <c r="A17" s="302"/>
      <c r="B17" s="300"/>
      <c r="C17" s="5"/>
      <c r="D17" s="6" t="s">
        <v>16</v>
      </c>
      <c r="E17" s="2"/>
      <c r="F17" s="4" t="str">
        <f t="shared" si="2"/>
        <v/>
      </c>
      <c r="G17" s="14"/>
      <c r="H17" s="14"/>
      <c r="I17" s="74"/>
      <c r="J17" s="74"/>
      <c r="K17" s="78"/>
      <c r="L17" s="145"/>
      <c r="M17" s="1"/>
      <c r="N17" s="304"/>
      <c r="O17" s="300"/>
      <c r="P17" s="5"/>
      <c r="Q17" s="6" t="s">
        <v>16</v>
      </c>
      <c r="R17" s="2"/>
      <c r="S17" s="4" t="str">
        <f t="shared" si="1"/>
        <v/>
      </c>
      <c r="T17" s="14"/>
      <c r="U17" s="14"/>
      <c r="V17" s="145"/>
      <c r="W17" s="145"/>
      <c r="X17" s="79"/>
      <c r="Y17" s="121"/>
      <c r="AA17" s="132" t="s">
        <v>22</v>
      </c>
      <c r="AB17" s="133"/>
      <c r="AC17" s="134"/>
      <c r="AD17" s="138" t="s">
        <v>128</v>
      </c>
      <c r="AE17" s="139"/>
      <c r="AF17" s="139"/>
      <c r="AG17" s="139"/>
      <c r="AH17" s="140"/>
    </row>
    <row r="18" spans="1:34" ht="21.75" customHeight="1">
      <c r="A18" s="297" t="s">
        <v>102</v>
      </c>
      <c r="B18" s="299" t="s">
        <v>131</v>
      </c>
      <c r="C18" s="2"/>
      <c r="D18" s="3" t="s">
        <v>16</v>
      </c>
      <c r="E18" s="2"/>
      <c r="F18" s="4" t="str">
        <f t="shared" si="2"/>
        <v/>
      </c>
      <c r="G18" s="20"/>
      <c r="H18" s="20"/>
      <c r="I18" s="109"/>
      <c r="J18" s="109"/>
      <c r="K18" s="80"/>
      <c r="L18" s="146"/>
      <c r="M18" s="1"/>
      <c r="N18" s="303" t="s">
        <v>103</v>
      </c>
      <c r="O18" s="299" t="s">
        <v>134</v>
      </c>
      <c r="P18" s="2"/>
      <c r="Q18" s="3" t="s">
        <v>16</v>
      </c>
      <c r="R18" s="2"/>
      <c r="S18" s="4" t="str">
        <f t="shared" si="1"/>
        <v/>
      </c>
      <c r="T18" s="20"/>
      <c r="U18" s="20"/>
      <c r="V18" s="146"/>
      <c r="W18" s="146"/>
      <c r="X18" s="91"/>
      <c r="Y18" s="147"/>
      <c r="AA18" s="135"/>
      <c r="AB18" s="136"/>
      <c r="AC18" s="137"/>
      <c r="AD18" s="141"/>
      <c r="AE18" s="136"/>
      <c r="AF18" s="136"/>
      <c r="AG18" s="136"/>
      <c r="AH18" s="142"/>
    </row>
    <row r="19" spans="1:34" ht="21.75" customHeight="1">
      <c r="A19" s="302"/>
      <c r="B19" s="300"/>
      <c r="C19" s="5"/>
      <c r="D19" s="6" t="s">
        <v>16</v>
      </c>
      <c r="E19" s="2"/>
      <c r="F19" s="4" t="str">
        <f t="shared" si="2"/>
        <v/>
      </c>
      <c r="G19" s="14"/>
      <c r="H19" s="14"/>
      <c r="I19" s="110"/>
      <c r="J19" s="110"/>
      <c r="K19" s="78"/>
      <c r="L19" s="145"/>
      <c r="M19" s="1"/>
      <c r="N19" s="304"/>
      <c r="O19" s="300"/>
      <c r="P19" s="5"/>
      <c r="Q19" s="6" t="s">
        <v>16</v>
      </c>
      <c r="R19" s="2"/>
      <c r="S19" s="4" t="str">
        <f t="shared" si="1"/>
        <v/>
      </c>
      <c r="T19" s="14"/>
      <c r="U19" s="14"/>
      <c r="V19" s="145"/>
      <c r="W19" s="145"/>
      <c r="X19" s="79"/>
      <c r="Y19" s="121"/>
      <c r="AA19" s="122" t="s">
        <v>24</v>
      </c>
      <c r="AB19" s="123"/>
      <c r="AC19" s="124"/>
      <c r="AD19" s="318" t="s">
        <v>104</v>
      </c>
      <c r="AE19" s="124"/>
      <c r="AF19" s="124"/>
      <c r="AG19" s="124"/>
      <c r="AH19" s="126"/>
    </row>
    <row r="20" spans="1:34" ht="21.75" customHeight="1">
      <c r="A20" s="297" t="s">
        <v>105</v>
      </c>
      <c r="B20" s="299" t="s">
        <v>132</v>
      </c>
      <c r="C20" s="2"/>
      <c r="D20" s="3" t="s">
        <v>16</v>
      </c>
      <c r="E20" s="2"/>
      <c r="F20" s="4" t="str">
        <f t="shared" si="2"/>
        <v/>
      </c>
      <c r="G20" s="20"/>
      <c r="H20" s="20"/>
      <c r="I20" s="109"/>
      <c r="J20" s="109"/>
      <c r="K20" s="80"/>
      <c r="L20" s="109"/>
      <c r="M20" s="1"/>
      <c r="N20" s="303" t="s">
        <v>106</v>
      </c>
      <c r="O20" s="299" t="s">
        <v>135</v>
      </c>
      <c r="P20" s="2"/>
      <c r="Q20" s="3" t="s">
        <v>16</v>
      </c>
      <c r="R20" s="2"/>
      <c r="S20" s="4" t="str">
        <f t="shared" si="1"/>
        <v/>
      </c>
      <c r="T20" s="20"/>
      <c r="U20" s="20"/>
      <c r="V20" s="109"/>
      <c r="W20" s="109"/>
      <c r="X20" s="91"/>
      <c r="Y20" s="161"/>
      <c r="AA20" s="176" t="s">
        <v>25</v>
      </c>
      <c r="AB20" s="177"/>
      <c r="AC20" s="123"/>
      <c r="AD20" s="125" t="s">
        <v>107</v>
      </c>
      <c r="AE20" s="124"/>
      <c r="AF20" s="124"/>
      <c r="AG20" s="124"/>
      <c r="AH20" s="126"/>
    </row>
    <row r="21" spans="1:34" ht="21.75" customHeight="1">
      <c r="A21" s="302"/>
      <c r="B21" s="300"/>
      <c r="C21" s="5"/>
      <c r="D21" s="6" t="s">
        <v>16</v>
      </c>
      <c r="E21" s="2"/>
      <c r="F21" s="4" t="str">
        <f t="shared" si="2"/>
        <v/>
      </c>
      <c r="G21" s="14"/>
      <c r="H21" s="14"/>
      <c r="I21" s="110"/>
      <c r="J21" s="110"/>
      <c r="K21" s="78"/>
      <c r="L21" s="110"/>
      <c r="M21" s="1"/>
      <c r="N21" s="304"/>
      <c r="O21" s="300"/>
      <c r="P21" s="5"/>
      <c r="Q21" s="6" t="s">
        <v>16</v>
      </c>
      <c r="R21" s="2"/>
      <c r="S21" s="4" t="str">
        <f t="shared" si="1"/>
        <v/>
      </c>
      <c r="T21" s="14"/>
      <c r="U21" s="14"/>
      <c r="V21" s="110"/>
      <c r="W21" s="110"/>
      <c r="X21" s="79"/>
      <c r="Y21" s="198"/>
      <c r="AA21" s="209" t="s">
        <v>26</v>
      </c>
      <c r="AB21" s="224"/>
      <c r="AC21" s="210"/>
      <c r="AD21" s="210"/>
      <c r="AE21" s="210"/>
      <c r="AF21" s="205"/>
      <c r="AG21" s="187" t="s">
        <v>27</v>
      </c>
      <c r="AH21" s="223"/>
    </row>
    <row r="22" spans="1:34" ht="21.75" customHeight="1">
      <c r="A22" s="297">
        <v>10</v>
      </c>
      <c r="B22" s="299" t="s">
        <v>134</v>
      </c>
      <c r="C22" s="2"/>
      <c r="D22" s="3" t="s">
        <v>16</v>
      </c>
      <c r="E22" s="2"/>
      <c r="F22" s="4" t="str">
        <f t="shared" si="2"/>
        <v/>
      </c>
      <c r="G22" s="20"/>
      <c r="H22" s="20"/>
      <c r="I22" s="146"/>
      <c r="J22" s="146"/>
      <c r="K22" s="80"/>
      <c r="L22" s="109"/>
      <c r="M22" s="1"/>
      <c r="N22" s="303">
        <v>26</v>
      </c>
      <c r="O22" s="299" t="s">
        <v>136</v>
      </c>
      <c r="P22" s="2"/>
      <c r="Q22" s="3" t="s">
        <v>16</v>
      </c>
      <c r="R22" s="2"/>
      <c r="S22" s="4" t="str">
        <f t="shared" si="1"/>
        <v/>
      </c>
      <c r="T22" s="20"/>
      <c r="U22" s="20"/>
      <c r="V22" s="109"/>
      <c r="W22" s="109"/>
      <c r="X22" s="91"/>
      <c r="Y22" s="161"/>
      <c r="AA22" s="17" t="s">
        <v>28</v>
      </c>
      <c r="AB22" s="310" t="s">
        <v>108</v>
      </c>
      <c r="AC22" s="311"/>
      <c r="AD22" s="311"/>
      <c r="AE22" s="311"/>
      <c r="AF22" s="312"/>
      <c r="AG22" s="199" t="s">
        <v>109</v>
      </c>
      <c r="AH22" s="200"/>
    </row>
    <row r="23" spans="1:34" ht="21.75" customHeight="1">
      <c r="A23" s="302"/>
      <c r="B23" s="300"/>
      <c r="C23" s="5"/>
      <c r="D23" s="6" t="s">
        <v>16</v>
      </c>
      <c r="E23" s="2"/>
      <c r="F23" s="4" t="str">
        <f t="shared" si="2"/>
        <v/>
      </c>
      <c r="G23" s="14"/>
      <c r="H23" s="14"/>
      <c r="I23" s="145"/>
      <c r="J23" s="145"/>
      <c r="K23" s="78"/>
      <c r="L23" s="110"/>
      <c r="M23" s="1"/>
      <c r="N23" s="304"/>
      <c r="O23" s="300"/>
      <c r="P23" s="5"/>
      <c r="Q23" s="6" t="s">
        <v>16</v>
      </c>
      <c r="R23" s="2"/>
      <c r="S23" s="4" t="str">
        <f t="shared" si="1"/>
        <v/>
      </c>
      <c r="T23" s="14"/>
      <c r="U23" s="14"/>
      <c r="V23" s="110"/>
      <c r="W23" s="110"/>
      <c r="X23" s="79"/>
      <c r="Y23" s="198"/>
      <c r="AA23" s="17" t="s">
        <v>29</v>
      </c>
      <c r="AB23" s="310" t="s">
        <v>110</v>
      </c>
      <c r="AC23" s="311"/>
      <c r="AD23" s="311"/>
      <c r="AE23" s="311"/>
      <c r="AF23" s="312"/>
      <c r="AG23" s="199" t="s">
        <v>111</v>
      </c>
      <c r="AH23" s="200"/>
    </row>
    <row r="24" spans="1:34" ht="21.75" customHeight="1">
      <c r="A24" s="306" t="s">
        <v>112</v>
      </c>
      <c r="B24" s="299" t="s">
        <v>135</v>
      </c>
      <c r="C24" s="81">
        <v>0.375</v>
      </c>
      <c r="D24" s="82" t="s">
        <v>85</v>
      </c>
      <c r="E24" s="81">
        <v>0.45833333333333331</v>
      </c>
      <c r="F24" s="83">
        <v>1.9999999999999996</v>
      </c>
      <c r="G24" s="84"/>
      <c r="H24" s="84"/>
      <c r="I24" s="316"/>
      <c r="J24" s="316"/>
      <c r="K24" s="90" t="s">
        <v>29</v>
      </c>
      <c r="L24" s="146"/>
      <c r="M24" s="1"/>
      <c r="N24" s="303" t="s">
        <v>113</v>
      </c>
      <c r="O24" s="299" t="s">
        <v>137</v>
      </c>
      <c r="P24" s="81">
        <v>0.54166666666666663</v>
      </c>
      <c r="Q24" s="82" t="s">
        <v>85</v>
      </c>
      <c r="R24" s="81">
        <v>0.66666666666666663</v>
      </c>
      <c r="S24" s="83">
        <v>3</v>
      </c>
      <c r="T24" s="84"/>
      <c r="U24" s="84"/>
      <c r="V24" s="308"/>
      <c r="W24" s="308"/>
      <c r="X24" s="85" t="s">
        <v>30</v>
      </c>
      <c r="Y24" s="147"/>
      <c r="AA24" s="17" t="s">
        <v>30</v>
      </c>
      <c r="AB24" s="310" t="s">
        <v>114</v>
      </c>
      <c r="AC24" s="311"/>
      <c r="AD24" s="311"/>
      <c r="AE24" s="311"/>
      <c r="AF24" s="312"/>
      <c r="AG24" s="199" t="s">
        <v>109</v>
      </c>
      <c r="AH24" s="200"/>
    </row>
    <row r="25" spans="1:34" ht="21.75" customHeight="1" thickBot="1">
      <c r="A25" s="307"/>
      <c r="B25" s="300"/>
      <c r="C25" s="86"/>
      <c r="D25" s="87" t="s">
        <v>16</v>
      </c>
      <c r="E25" s="81"/>
      <c r="F25" s="83" t="str">
        <f t="shared" ref="F25:F35" si="3">IF(C25="","",(E25-C25)*1440/60)</f>
        <v/>
      </c>
      <c r="G25" s="88"/>
      <c r="H25" s="88"/>
      <c r="I25" s="317"/>
      <c r="J25" s="317"/>
      <c r="K25" s="92"/>
      <c r="L25" s="145"/>
      <c r="M25" s="1"/>
      <c r="N25" s="304"/>
      <c r="O25" s="300"/>
      <c r="P25" s="86"/>
      <c r="Q25" s="87" t="s">
        <v>16</v>
      </c>
      <c r="R25" s="81"/>
      <c r="S25" s="83" t="str">
        <f t="shared" ref="S25:S33" si="4">IF(P25="","",(R25-P25)*1440/60)</f>
        <v/>
      </c>
      <c r="T25" s="88"/>
      <c r="U25" s="88"/>
      <c r="V25" s="309"/>
      <c r="W25" s="309"/>
      <c r="X25" s="89"/>
      <c r="Y25" s="121"/>
      <c r="AA25" s="18" t="s">
        <v>31</v>
      </c>
      <c r="AB25" s="342" t="s">
        <v>129</v>
      </c>
      <c r="AC25" s="314"/>
      <c r="AD25" s="314"/>
      <c r="AE25" s="314"/>
      <c r="AF25" s="315"/>
      <c r="AG25" s="343" t="s">
        <v>109</v>
      </c>
      <c r="AH25" s="202"/>
    </row>
    <row r="26" spans="1:34" ht="21.75" customHeight="1">
      <c r="A26" s="297" t="s">
        <v>115</v>
      </c>
      <c r="B26" s="299" t="s">
        <v>136</v>
      </c>
      <c r="C26" s="2"/>
      <c r="D26" s="3" t="s">
        <v>16</v>
      </c>
      <c r="E26" s="2"/>
      <c r="F26" s="4" t="str">
        <f t="shared" si="3"/>
        <v/>
      </c>
      <c r="G26" s="20"/>
      <c r="H26" s="20"/>
      <c r="I26" s="109"/>
      <c r="J26" s="109"/>
      <c r="K26" s="80"/>
      <c r="L26" s="109"/>
      <c r="M26" s="1"/>
      <c r="N26" s="303" t="s">
        <v>116</v>
      </c>
      <c r="O26" s="340" t="s">
        <v>138</v>
      </c>
      <c r="P26" s="2"/>
      <c r="Q26" s="3" t="s">
        <v>16</v>
      </c>
      <c r="R26" s="2"/>
      <c r="S26" s="4" t="str">
        <f t="shared" si="4"/>
        <v/>
      </c>
      <c r="T26" s="20"/>
      <c r="U26" s="20"/>
      <c r="V26" s="109"/>
      <c r="W26" s="109"/>
      <c r="X26" s="91"/>
      <c r="Y26" s="161"/>
      <c r="AA26" s="178" t="s">
        <v>32</v>
      </c>
      <c r="AB26" s="179"/>
      <c r="AC26" s="180"/>
      <c r="AD26" s="180"/>
      <c r="AE26" s="180"/>
      <c r="AF26" s="180"/>
      <c r="AG26" s="180"/>
      <c r="AH26" s="181"/>
    </row>
    <row r="27" spans="1:34" ht="21.75" customHeight="1">
      <c r="A27" s="302"/>
      <c r="B27" s="300"/>
      <c r="C27" s="5"/>
      <c r="D27" s="6" t="s">
        <v>16</v>
      </c>
      <c r="E27" s="2"/>
      <c r="F27" s="4" t="str">
        <f t="shared" si="3"/>
        <v/>
      </c>
      <c r="G27" s="14"/>
      <c r="H27" s="14"/>
      <c r="I27" s="110"/>
      <c r="J27" s="110"/>
      <c r="K27" s="78"/>
      <c r="L27" s="110"/>
      <c r="M27" s="1"/>
      <c r="N27" s="304"/>
      <c r="O27" s="341"/>
      <c r="P27" s="5"/>
      <c r="Q27" s="6" t="s">
        <v>16</v>
      </c>
      <c r="R27" s="2"/>
      <c r="S27" s="4" t="str">
        <f t="shared" si="4"/>
        <v/>
      </c>
      <c r="T27" s="14"/>
      <c r="U27" s="14"/>
      <c r="V27" s="110"/>
      <c r="W27" s="110"/>
      <c r="X27" s="79"/>
      <c r="Y27" s="198"/>
      <c r="AA27" s="122" t="s">
        <v>33</v>
      </c>
      <c r="AB27" s="123"/>
      <c r="AC27" s="124"/>
      <c r="AD27" s="125" t="s">
        <v>107</v>
      </c>
      <c r="AE27" s="124"/>
      <c r="AF27" s="124"/>
      <c r="AG27" s="124"/>
      <c r="AH27" s="126"/>
    </row>
    <row r="28" spans="1:34" ht="21.75" customHeight="1">
      <c r="A28" s="306" t="s">
        <v>117</v>
      </c>
      <c r="B28" s="299" t="s">
        <v>137</v>
      </c>
      <c r="C28" s="2"/>
      <c r="D28" s="3" t="s">
        <v>16</v>
      </c>
      <c r="E28" s="2"/>
      <c r="F28" s="4" t="str">
        <f t="shared" si="3"/>
        <v/>
      </c>
      <c r="G28" s="20"/>
      <c r="H28" s="20"/>
      <c r="I28" s="146"/>
      <c r="J28" s="146"/>
      <c r="K28" s="80"/>
      <c r="L28" s="109"/>
      <c r="M28" s="1"/>
      <c r="N28" s="303" t="s">
        <v>118</v>
      </c>
      <c r="O28" s="299" t="s">
        <v>131</v>
      </c>
      <c r="P28" s="2"/>
      <c r="Q28" s="3" t="s">
        <v>16</v>
      </c>
      <c r="R28" s="2"/>
      <c r="S28" s="4" t="str">
        <f t="shared" si="4"/>
        <v/>
      </c>
      <c r="T28" s="20"/>
      <c r="U28" s="20"/>
      <c r="V28" s="109"/>
      <c r="W28" s="109"/>
      <c r="X28" s="91"/>
      <c r="Y28" s="161"/>
      <c r="AA28" s="132" t="s">
        <v>22</v>
      </c>
      <c r="AB28" s="133"/>
      <c r="AC28" s="134"/>
      <c r="AD28" s="305" t="s">
        <v>119</v>
      </c>
      <c r="AE28" s="139"/>
      <c r="AF28" s="139"/>
      <c r="AG28" s="139"/>
      <c r="AH28" s="140"/>
    </row>
    <row r="29" spans="1:34" ht="21.75" customHeight="1">
      <c r="A29" s="307"/>
      <c r="B29" s="300"/>
      <c r="C29" s="5"/>
      <c r="D29" s="6" t="s">
        <v>16</v>
      </c>
      <c r="E29" s="2"/>
      <c r="F29" s="4" t="str">
        <f t="shared" si="3"/>
        <v/>
      </c>
      <c r="G29" s="14"/>
      <c r="H29" s="14"/>
      <c r="I29" s="145"/>
      <c r="J29" s="145"/>
      <c r="K29" s="78"/>
      <c r="L29" s="110"/>
      <c r="M29" s="1"/>
      <c r="N29" s="304"/>
      <c r="O29" s="300"/>
      <c r="P29" s="5"/>
      <c r="Q29" s="6" t="s">
        <v>16</v>
      </c>
      <c r="R29" s="2"/>
      <c r="S29" s="4" t="str">
        <f t="shared" si="4"/>
        <v/>
      </c>
      <c r="T29" s="14"/>
      <c r="U29" s="14"/>
      <c r="V29" s="110"/>
      <c r="W29" s="110"/>
      <c r="X29" s="79"/>
      <c r="Y29" s="198"/>
      <c r="AA29" s="135"/>
      <c r="AB29" s="136"/>
      <c r="AC29" s="137"/>
      <c r="AD29" s="141"/>
      <c r="AE29" s="136"/>
      <c r="AF29" s="136"/>
      <c r="AG29" s="136"/>
      <c r="AH29" s="142"/>
    </row>
    <row r="30" spans="1:34" ht="21.75" customHeight="1">
      <c r="A30" s="297" t="s">
        <v>120</v>
      </c>
      <c r="B30" s="340" t="s">
        <v>138</v>
      </c>
      <c r="C30" s="2"/>
      <c r="D30" s="3" t="s">
        <v>16</v>
      </c>
      <c r="E30" s="2"/>
      <c r="F30" s="4" t="str">
        <f t="shared" si="3"/>
        <v/>
      </c>
      <c r="G30" s="20"/>
      <c r="H30" s="20"/>
      <c r="I30" s="109"/>
      <c r="J30" s="109"/>
      <c r="K30" s="80"/>
      <c r="L30" s="109"/>
      <c r="M30" s="1"/>
      <c r="N30" s="303" t="s">
        <v>121</v>
      </c>
      <c r="O30" s="299" t="s">
        <v>132</v>
      </c>
      <c r="P30" s="2"/>
      <c r="Q30" s="3" t="s">
        <v>16</v>
      </c>
      <c r="R30" s="2"/>
      <c r="S30" s="4" t="str">
        <f t="shared" si="4"/>
        <v/>
      </c>
      <c r="T30" s="20"/>
      <c r="U30" s="20"/>
      <c r="V30" s="109"/>
      <c r="W30" s="109"/>
      <c r="X30" s="91"/>
      <c r="Y30" s="161"/>
      <c r="AA30" s="122" t="s">
        <v>35</v>
      </c>
      <c r="AB30" s="123"/>
      <c r="AC30" s="124"/>
      <c r="AD30" s="125" t="s">
        <v>122</v>
      </c>
      <c r="AE30" s="124"/>
      <c r="AF30" s="124"/>
      <c r="AG30" s="124"/>
      <c r="AH30" s="126"/>
    </row>
    <row r="31" spans="1:34" ht="21.75" customHeight="1">
      <c r="A31" s="302"/>
      <c r="B31" s="341"/>
      <c r="C31" s="5"/>
      <c r="D31" s="6" t="s">
        <v>16</v>
      </c>
      <c r="E31" s="2"/>
      <c r="F31" s="4" t="str">
        <f t="shared" si="3"/>
        <v/>
      </c>
      <c r="G31" s="14"/>
      <c r="H31" s="14"/>
      <c r="I31" s="110"/>
      <c r="J31" s="110"/>
      <c r="K31" s="78"/>
      <c r="L31" s="110"/>
      <c r="M31" s="1"/>
      <c r="N31" s="304"/>
      <c r="O31" s="300"/>
      <c r="P31" s="5"/>
      <c r="Q31" s="6" t="s">
        <v>16</v>
      </c>
      <c r="R31" s="2"/>
      <c r="S31" s="4" t="str">
        <f t="shared" si="4"/>
        <v/>
      </c>
      <c r="T31" s="14"/>
      <c r="U31" s="14"/>
      <c r="V31" s="110"/>
      <c r="W31" s="110"/>
      <c r="X31" s="79"/>
      <c r="Y31" s="198"/>
      <c r="AA31" s="122" t="s">
        <v>36</v>
      </c>
      <c r="AB31" s="123"/>
      <c r="AC31" s="124"/>
      <c r="AD31" s="125" t="s">
        <v>123</v>
      </c>
      <c r="AE31" s="124"/>
      <c r="AF31" s="124"/>
      <c r="AG31" s="124"/>
      <c r="AH31" s="126"/>
    </row>
    <row r="32" spans="1:34" ht="21.75" customHeight="1" thickBot="1">
      <c r="A32" s="297">
        <v>15</v>
      </c>
      <c r="B32" s="299" t="s">
        <v>131</v>
      </c>
      <c r="C32" s="2"/>
      <c r="D32" s="3" t="s">
        <v>16</v>
      </c>
      <c r="E32" s="2"/>
      <c r="F32" s="4" t="str">
        <f t="shared" si="3"/>
        <v/>
      </c>
      <c r="G32" s="20"/>
      <c r="H32" s="20"/>
      <c r="I32" s="109"/>
      <c r="J32" s="109"/>
      <c r="K32" s="80"/>
      <c r="L32" s="109"/>
      <c r="M32" s="1"/>
      <c r="N32" s="303" t="s">
        <v>124</v>
      </c>
      <c r="O32" s="299" t="s">
        <v>80</v>
      </c>
      <c r="P32" s="2"/>
      <c r="Q32" s="3" t="s">
        <v>16</v>
      </c>
      <c r="R32" s="2"/>
      <c r="S32" s="4" t="str">
        <f t="shared" si="4"/>
        <v/>
      </c>
      <c r="T32" s="20"/>
      <c r="U32" s="20"/>
      <c r="V32" s="109"/>
      <c r="W32" s="109"/>
      <c r="X32" s="91"/>
      <c r="Y32" s="161"/>
      <c r="AA32" s="127" t="s">
        <v>37</v>
      </c>
      <c r="AB32" s="128"/>
      <c r="AC32" s="129"/>
      <c r="AD32" s="130" t="s">
        <v>125</v>
      </c>
      <c r="AE32" s="129"/>
      <c r="AF32" s="129"/>
      <c r="AG32" s="129"/>
      <c r="AH32" s="131"/>
    </row>
    <row r="33" spans="1:34" ht="21.75" customHeight="1" thickBot="1">
      <c r="A33" s="302"/>
      <c r="B33" s="300"/>
      <c r="C33" s="5"/>
      <c r="D33" s="6" t="s">
        <v>16</v>
      </c>
      <c r="E33" s="2"/>
      <c r="F33" s="4" t="str">
        <f t="shared" si="3"/>
        <v/>
      </c>
      <c r="G33" s="14"/>
      <c r="H33" s="14"/>
      <c r="I33" s="110"/>
      <c r="J33" s="110"/>
      <c r="K33" s="78"/>
      <c r="L33" s="110"/>
      <c r="M33" s="1"/>
      <c r="N33" s="304"/>
      <c r="O33" s="300"/>
      <c r="P33" s="5"/>
      <c r="Q33" s="6" t="s">
        <v>16</v>
      </c>
      <c r="R33" s="19"/>
      <c r="S33" s="20" t="str">
        <f t="shared" si="4"/>
        <v/>
      </c>
      <c r="T33" s="31"/>
      <c r="U33" s="31"/>
      <c r="V33" s="143"/>
      <c r="W33" s="143"/>
      <c r="X33" s="77"/>
      <c r="Y33" s="162"/>
    </row>
    <row r="34" spans="1:34" ht="21.75" customHeight="1">
      <c r="A34" s="297">
        <v>16</v>
      </c>
      <c r="B34" s="299" t="s">
        <v>132</v>
      </c>
      <c r="C34" s="2"/>
      <c r="D34" s="3" t="s">
        <v>16</v>
      </c>
      <c r="E34" s="2"/>
      <c r="F34" s="4" t="str">
        <f t="shared" si="3"/>
        <v/>
      </c>
      <c r="G34" s="20"/>
      <c r="H34" s="20"/>
      <c r="I34" s="109"/>
      <c r="J34" s="109"/>
      <c r="K34" s="80"/>
      <c r="L34" s="109"/>
      <c r="M34" s="1"/>
      <c r="N34" s="93" t="s">
        <v>38</v>
      </c>
      <c r="O34" s="94"/>
      <c r="P34" s="301" t="s">
        <v>39</v>
      </c>
      <c r="Q34" s="155"/>
      <c r="R34" s="156"/>
      <c r="S34" s="261"/>
      <c r="T34" s="284"/>
      <c r="U34" s="168" t="s">
        <v>40</v>
      </c>
      <c r="V34" s="169"/>
      <c r="W34" s="41" t="s">
        <v>41</v>
      </c>
      <c r="X34" s="35"/>
      <c r="Y34" s="36"/>
      <c r="AA34" s="182" t="s">
        <v>42</v>
      </c>
      <c r="AB34" s="183"/>
      <c r="AC34" s="287"/>
      <c r="AD34" s="289" t="s">
        <v>126</v>
      </c>
      <c r="AE34" s="117"/>
      <c r="AF34" s="117"/>
      <c r="AG34" s="117"/>
      <c r="AH34" s="270"/>
    </row>
    <row r="35" spans="1:34" ht="21.75" customHeight="1" thickBot="1">
      <c r="A35" s="298"/>
      <c r="B35" s="300"/>
      <c r="C35" s="22"/>
      <c r="D35" s="23" t="s">
        <v>16</v>
      </c>
      <c r="E35" s="24"/>
      <c r="F35" s="25" t="str">
        <f t="shared" si="3"/>
        <v/>
      </c>
      <c r="G35" s="32"/>
      <c r="H35" s="32"/>
      <c r="I35" s="163"/>
      <c r="J35" s="163"/>
      <c r="K35" s="95"/>
      <c r="L35" s="163"/>
      <c r="M35" s="96"/>
      <c r="N35" s="271">
        <v>1070</v>
      </c>
      <c r="O35" s="339"/>
      <c r="P35" s="292">
        <f>IF(SUM(S4:S33,F4:F35)=0,"",SUM(S4:S33,F4:F35))</f>
        <v>15</v>
      </c>
      <c r="Q35" s="293"/>
      <c r="R35" s="43" t="s">
        <v>44</v>
      </c>
      <c r="S35" s="285"/>
      <c r="T35" s="286"/>
      <c r="U35" s="97" t="str">
        <f>IF(SUM(H4:H35,U4:U33)=0,"0",SUM(H4:H35,U4:U33))</f>
        <v>0</v>
      </c>
      <c r="V35" s="42" t="s">
        <v>44</v>
      </c>
      <c r="W35" s="294">
        <f>(N35*P35)+((N35*0.25)*U35)</f>
        <v>16050</v>
      </c>
      <c r="X35" s="295"/>
      <c r="Y35" s="38" t="s">
        <v>45</v>
      </c>
      <c r="AA35" s="185"/>
      <c r="AB35" s="186"/>
      <c r="AC35" s="288"/>
      <c r="AD35" s="296" t="s">
        <v>46</v>
      </c>
      <c r="AE35" s="117"/>
      <c r="AF35" s="117" t="s">
        <v>47</v>
      </c>
      <c r="AG35" s="117"/>
      <c r="AH35" s="270"/>
    </row>
    <row r="36" spans="1:34" ht="24.75" customHeight="1">
      <c r="A36" s="148" t="s">
        <v>48</v>
      </c>
      <c r="B36" s="273"/>
      <c r="C36" s="273"/>
      <c r="D36" s="273"/>
      <c r="E36" s="273"/>
      <c r="F36" s="273"/>
      <c r="G36" s="273"/>
      <c r="H36" s="273"/>
      <c r="I36" s="273"/>
      <c r="J36" s="273"/>
      <c r="K36" s="273"/>
      <c r="L36" s="274"/>
      <c r="M36" s="98"/>
      <c r="N36" s="99" t="s">
        <v>38</v>
      </c>
      <c r="O36" s="26"/>
      <c r="P36" s="154" t="s">
        <v>49</v>
      </c>
      <c r="Q36" s="155"/>
      <c r="R36" s="156"/>
      <c r="S36" s="168" t="s">
        <v>50</v>
      </c>
      <c r="T36" s="170"/>
      <c r="U36" s="168" t="s">
        <v>127</v>
      </c>
      <c r="V36" s="171"/>
      <c r="W36" s="35" t="s">
        <v>51</v>
      </c>
      <c r="X36" s="35"/>
      <c r="Y36" s="36"/>
      <c r="AA36" s="188"/>
      <c r="AB36" s="189"/>
      <c r="AC36" s="277"/>
      <c r="AD36" s="281"/>
      <c r="AE36" s="282"/>
      <c r="AF36" s="119"/>
      <c r="AG36" s="117"/>
      <c r="AH36" s="270"/>
    </row>
    <row r="37" spans="1:34" ht="18.75" customHeight="1" thickBot="1">
      <c r="A37" s="151"/>
      <c r="B37" s="275"/>
      <c r="C37" s="275"/>
      <c r="D37" s="275"/>
      <c r="E37" s="275"/>
      <c r="F37" s="275"/>
      <c r="G37" s="275"/>
      <c r="H37" s="275"/>
      <c r="I37" s="275"/>
      <c r="J37" s="275"/>
      <c r="K37" s="275"/>
      <c r="L37" s="276"/>
      <c r="M37" s="96"/>
      <c r="N37" s="333">
        <f>N35</f>
        <v>1070</v>
      </c>
      <c r="O37" s="334"/>
      <c r="P37" s="335">
        <v>16</v>
      </c>
      <c r="Q37" s="336"/>
      <c r="R37" s="43" t="s">
        <v>44</v>
      </c>
      <c r="S37" s="100">
        <v>0</v>
      </c>
      <c r="T37" s="39" t="s">
        <v>44</v>
      </c>
      <c r="U37" s="100">
        <v>0</v>
      </c>
      <c r="V37" s="40" t="s">
        <v>44</v>
      </c>
      <c r="W37" s="337">
        <v>17120</v>
      </c>
      <c r="X37" s="338"/>
      <c r="Y37" s="38" t="s">
        <v>45</v>
      </c>
      <c r="AA37" s="278"/>
      <c r="AB37" s="279"/>
      <c r="AC37" s="280"/>
      <c r="AD37" s="283"/>
      <c r="AE37" s="282"/>
      <c r="AF37" s="117"/>
      <c r="AG37" s="117"/>
      <c r="AH37" s="270"/>
    </row>
    <row r="38" spans="1:34" s="28" customFormat="1" ht="15" customHeight="1"/>
    <row r="39" spans="1:34" ht="18" customHeight="1">
      <c r="A39" s="11"/>
      <c r="B39" s="11"/>
      <c r="N39" s="11"/>
      <c r="O39" s="11"/>
    </row>
    <row r="40" spans="1:34" ht="18" customHeight="1"/>
    <row r="41" spans="1:34" ht="18" customHeight="1"/>
    <row r="42" spans="1:34" ht="18" customHeight="1"/>
    <row r="43" spans="1:34">
      <c r="A43" s="11"/>
      <c r="B43" s="11"/>
    </row>
    <row r="44" spans="1:34">
      <c r="A44" s="11"/>
      <c r="B44" s="11"/>
    </row>
    <row r="45" spans="1:34" ht="12.75" customHeight="1">
      <c r="A45" s="11"/>
      <c r="B45" s="11"/>
    </row>
    <row r="46" spans="1:34" ht="12" customHeight="1">
      <c r="A46" s="11"/>
      <c r="B46" s="11"/>
    </row>
    <row r="47" spans="1:34" ht="12" customHeight="1">
      <c r="A47" s="11"/>
      <c r="B47" s="11"/>
    </row>
    <row r="48" spans="1:34">
      <c r="A48" s="11"/>
      <c r="B48" s="11"/>
    </row>
    <row r="69" ht="12" customHeight="1"/>
    <row r="70" ht="12" customHeight="1"/>
  </sheetData>
  <mergeCells count="236">
    <mergeCell ref="A1:A3"/>
    <mergeCell ref="B1:B3"/>
    <mergeCell ref="C1:E3"/>
    <mergeCell ref="F1:F3"/>
    <mergeCell ref="G1:H1"/>
    <mergeCell ref="I1:I3"/>
    <mergeCell ref="AA1:AH1"/>
    <mergeCell ref="G2:G3"/>
    <mergeCell ref="H2:H3"/>
    <mergeCell ref="T2:T3"/>
    <mergeCell ref="U2:U3"/>
    <mergeCell ref="AA2:AC2"/>
    <mergeCell ref="AD2:AH2"/>
    <mergeCell ref="AA3:AC3"/>
    <mergeCell ref="AD3:AH5"/>
    <mergeCell ref="O4:O5"/>
    <mergeCell ref="S1:S3"/>
    <mergeCell ref="T1:U1"/>
    <mergeCell ref="V1:V3"/>
    <mergeCell ref="W1:W3"/>
    <mergeCell ref="X1:X3"/>
    <mergeCell ref="Y1:Y3"/>
    <mergeCell ref="J1:J3"/>
    <mergeCell ref="K1:K3"/>
    <mergeCell ref="L1:L3"/>
    <mergeCell ref="N1:N3"/>
    <mergeCell ref="O1:O3"/>
    <mergeCell ref="P1:R3"/>
    <mergeCell ref="V4:V5"/>
    <mergeCell ref="W4:W5"/>
    <mergeCell ref="Y4:Y5"/>
    <mergeCell ref="AA4:AC4"/>
    <mergeCell ref="AA5:AC5"/>
    <mergeCell ref="A6:A7"/>
    <mergeCell ref="B6:B7"/>
    <mergeCell ref="I6:I7"/>
    <mergeCell ref="J6:J7"/>
    <mergeCell ref="L6:L7"/>
    <mergeCell ref="A4:A5"/>
    <mergeCell ref="B4:B5"/>
    <mergeCell ref="I4:I5"/>
    <mergeCell ref="J4:J5"/>
    <mergeCell ref="L4:L5"/>
    <mergeCell ref="N4:N5"/>
    <mergeCell ref="N6:N7"/>
    <mergeCell ref="O6:O7"/>
    <mergeCell ref="V6:V7"/>
    <mergeCell ref="W6:W7"/>
    <mergeCell ref="Y6:Y7"/>
    <mergeCell ref="AA6:AC6"/>
    <mergeCell ref="AA7:AA13"/>
    <mergeCell ref="AB7:AH13"/>
    <mergeCell ref="O8:O9"/>
    <mergeCell ref="V8:V9"/>
    <mergeCell ref="W8:W9"/>
    <mergeCell ref="Y8:Y9"/>
    <mergeCell ref="A10:A11"/>
    <mergeCell ref="B10:B11"/>
    <mergeCell ref="I10:I11"/>
    <mergeCell ref="J10:J11"/>
    <mergeCell ref="L10:L11"/>
    <mergeCell ref="N10:N11"/>
    <mergeCell ref="O10:O11"/>
    <mergeCell ref="V10:V11"/>
    <mergeCell ref="A8:A9"/>
    <mergeCell ref="B8:B9"/>
    <mergeCell ref="I8:I9"/>
    <mergeCell ref="J8:J9"/>
    <mergeCell ref="L8:L9"/>
    <mergeCell ref="N8:N9"/>
    <mergeCell ref="W10:W11"/>
    <mergeCell ref="Y10:Y11"/>
    <mergeCell ref="A12:A13"/>
    <mergeCell ref="B12:B13"/>
    <mergeCell ref="I12:I13"/>
    <mergeCell ref="J12:J13"/>
    <mergeCell ref="L12:L13"/>
    <mergeCell ref="N12:N13"/>
    <mergeCell ref="O12:O13"/>
    <mergeCell ref="V12:V13"/>
    <mergeCell ref="A16:A17"/>
    <mergeCell ref="B16:B17"/>
    <mergeCell ref="L16:L17"/>
    <mergeCell ref="N16:N17"/>
    <mergeCell ref="O16:O17"/>
    <mergeCell ref="V16:V17"/>
    <mergeCell ref="W12:W13"/>
    <mergeCell ref="Y12:Y13"/>
    <mergeCell ref="A14:A15"/>
    <mergeCell ref="B14:B15"/>
    <mergeCell ref="I14:I15"/>
    <mergeCell ref="J14:J15"/>
    <mergeCell ref="L14:L15"/>
    <mergeCell ref="N14:N15"/>
    <mergeCell ref="O14:O15"/>
    <mergeCell ref="V14:V15"/>
    <mergeCell ref="W16:W17"/>
    <mergeCell ref="Y16:Y17"/>
    <mergeCell ref="AA16:AC16"/>
    <mergeCell ref="AD16:AH16"/>
    <mergeCell ref="AA17:AC18"/>
    <mergeCell ref="AD17:AH18"/>
    <mergeCell ref="W14:W15"/>
    <mergeCell ref="Y14:Y15"/>
    <mergeCell ref="AA14:AH14"/>
    <mergeCell ref="AA15:AH15"/>
    <mergeCell ref="O18:O19"/>
    <mergeCell ref="V18:V19"/>
    <mergeCell ref="W18:W19"/>
    <mergeCell ref="Y18:Y19"/>
    <mergeCell ref="AA19:AC19"/>
    <mergeCell ref="AD19:AH19"/>
    <mergeCell ref="A18:A19"/>
    <mergeCell ref="B18:B19"/>
    <mergeCell ref="I18:I19"/>
    <mergeCell ref="J18:J19"/>
    <mergeCell ref="L18:L19"/>
    <mergeCell ref="N18:N19"/>
    <mergeCell ref="O20:O21"/>
    <mergeCell ref="V20:V21"/>
    <mergeCell ref="W20:W21"/>
    <mergeCell ref="Y20:Y21"/>
    <mergeCell ref="AA20:AC20"/>
    <mergeCell ref="AD20:AH20"/>
    <mergeCell ref="AA21:AF21"/>
    <mergeCell ref="AG21:AH21"/>
    <mergeCell ref="A20:A21"/>
    <mergeCell ref="B20:B21"/>
    <mergeCell ref="I20:I21"/>
    <mergeCell ref="J20:J21"/>
    <mergeCell ref="L20:L21"/>
    <mergeCell ref="N20:N21"/>
    <mergeCell ref="O22:O23"/>
    <mergeCell ref="V22:V23"/>
    <mergeCell ref="W22:W23"/>
    <mergeCell ref="Y22:Y23"/>
    <mergeCell ref="AB22:AF22"/>
    <mergeCell ref="AG22:AH22"/>
    <mergeCell ref="AB23:AF23"/>
    <mergeCell ref="AG23:AH23"/>
    <mergeCell ref="A22:A23"/>
    <mergeCell ref="B22:B23"/>
    <mergeCell ref="I22:I23"/>
    <mergeCell ref="J22:J23"/>
    <mergeCell ref="L22:L23"/>
    <mergeCell ref="N22:N23"/>
    <mergeCell ref="O24:O25"/>
    <mergeCell ref="V24:V25"/>
    <mergeCell ref="W24:W25"/>
    <mergeCell ref="Y24:Y25"/>
    <mergeCell ref="AB24:AF24"/>
    <mergeCell ref="AG24:AH24"/>
    <mergeCell ref="AB25:AF25"/>
    <mergeCell ref="AG25:AH25"/>
    <mergeCell ref="A24:A25"/>
    <mergeCell ref="B24:B25"/>
    <mergeCell ref="I24:I25"/>
    <mergeCell ref="J24:J25"/>
    <mergeCell ref="L24:L25"/>
    <mergeCell ref="N24:N25"/>
    <mergeCell ref="O26:O27"/>
    <mergeCell ref="V26:V27"/>
    <mergeCell ref="W26:W27"/>
    <mergeCell ref="Y26:Y27"/>
    <mergeCell ref="AA26:AH26"/>
    <mergeCell ref="AA27:AC27"/>
    <mergeCell ref="AD27:AH27"/>
    <mergeCell ref="A26:A27"/>
    <mergeCell ref="B26:B27"/>
    <mergeCell ref="I26:I27"/>
    <mergeCell ref="J26:J27"/>
    <mergeCell ref="L26:L27"/>
    <mergeCell ref="N26:N27"/>
    <mergeCell ref="O28:O29"/>
    <mergeCell ref="V28:V29"/>
    <mergeCell ref="W28:W29"/>
    <mergeCell ref="Y28:Y29"/>
    <mergeCell ref="AA28:AC29"/>
    <mergeCell ref="AD28:AH29"/>
    <mergeCell ref="A28:A29"/>
    <mergeCell ref="B28:B29"/>
    <mergeCell ref="I28:I29"/>
    <mergeCell ref="J28:J29"/>
    <mergeCell ref="L28:L29"/>
    <mergeCell ref="N28:N29"/>
    <mergeCell ref="O30:O31"/>
    <mergeCell ref="V30:V31"/>
    <mergeCell ref="W30:W31"/>
    <mergeCell ref="Y30:Y31"/>
    <mergeCell ref="AA30:AC30"/>
    <mergeCell ref="AD30:AH30"/>
    <mergeCell ref="AA31:AC31"/>
    <mergeCell ref="AD31:AH31"/>
    <mergeCell ref="A30:A31"/>
    <mergeCell ref="B30:B31"/>
    <mergeCell ref="I30:I31"/>
    <mergeCell ref="J30:J31"/>
    <mergeCell ref="L30:L31"/>
    <mergeCell ref="N30:N31"/>
    <mergeCell ref="Y32:Y33"/>
    <mergeCell ref="AA32:AC32"/>
    <mergeCell ref="AD32:AH32"/>
    <mergeCell ref="A32:A33"/>
    <mergeCell ref="B32:B33"/>
    <mergeCell ref="I32:I33"/>
    <mergeCell ref="J32:J33"/>
    <mergeCell ref="L32:L33"/>
    <mergeCell ref="N32:N33"/>
    <mergeCell ref="A34:A35"/>
    <mergeCell ref="B34:B35"/>
    <mergeCell ref="I34:I35"/>
    <mergeCell ref="J34:J35"/>
    <mergeCell ref="L34:L35"/>
    <mergeCell ref="P34:R34"/>
    <mergeCell ref="O32:O33"/>
    <mergeCell ref="V32:V33"/>
    <mergeCell ref="W32:W33"/>
    <mergeCell ref="S34:T35"/>
    <mergeCell ref="U34:V34"/>
    <mergeCell ref="AA34:AC35"/>
    <mergeCell ref="AD34:AH34"/>
    <mergeCell ref="N35:O35"/>
    <mergeCell ref="P35:Q35"/>
    <mergeCell ref="W35:X35"/>
    <mergeCell ref="AD35:AE35"/>
    <mergeCell ref="AF35:AH35"/>
    <mergeCell ref="AF36:AH37"/>
    <mergeCell ref="N37:O37"/>
    <mergeCell ref="P37:Q37"/>
    <mergeCell ref="W37:X37"/>
    <mergeCell ref="A36:L37"/>
    <mergeCell ref="P36:R36"/>
    <mergeCell ref="S36:T36"/>
    <mergeCell ref="U36:V36"/>
    <mergeCell ref="AA36:AC37"/>
    <mergeCell ref="AD36:AE37"/>
  </mergeCells>
  <phoneticPr fontId="1"/>
  <conditionalFormatting sqref="E18:E23">
    <cfRule type="expression" dxfId="67" priority="19" stopIfTrue="1">
      <formula>IF(C18&gt;1,AND(E18=""))</formula>
    </cfRule>
    <cfRule type="cellIs" dxfId="66" priority="20" stopIfTrue="1" operator="lessThan">
      <formula>C18</formula>
    </cfRule>
  </conditionalFormatting>
  <conditionalFormatting sqref="C18">
    <cfRule type="expression" dxfId="65" priority="21" stopIfTrue="1">
      <formula>IF(#REF!&gt;1,AND(C18=""))</formula>
    </cfRule>
  </conditionalFormatting>
  <conditionalFormatting sqref="E32:E33">
    <cfRule type="expression" dxfId="64" priority="16" stopIfTrue="1">
      <formula>IF(C32&gt;1,AND(E32=""))</formula>
    </cfRule>
    <cfRule type="cellIs" dxfId="63" priority="17" stopIfTrue="1" operator="lessThan">
      <formula>C32</formula>
    </cfRule>
  </conditionalFormatting>
  <conditionalFormatting sqref="C32">
    <cfRule type="expression" dxfId="62" priority="18" stopIfTrue="1">
      <formula>IF(#REF!&gt;1,AND(C32=""))</formula>
    </cfRule>
  </conditionalFormatting>
  <conditionalFormatting sqref="R14:R15">
    <cfRule type="expression" dxfId="61" priority="13" stopIfTrue="1">
      <formula>IF(P14&gt;1,AND(R14=""))</formula>
    </cfRule>
    <cfRule type="cellIs" dxfId="60" priority="14" stopIfTrue="1" operator="lessThan">
      <formula>P14</formula>
    </cfRule>
  </conditionalFormatting>
  <conditionalFormatting sqref="P14">
    <cfRule type="expression" dxfId="59" priority="15" stopIfTrue="1">
      <formula>IF(#REF!&gt;1,AND(P14=""))</formula>
    </cfRule>
  </conditionalFormatting>
  <conditionalFormatting sqref="R28:R29">
    <cfRule type="expression" dxfId="58" priority="10" stopIfTrue="1">
      <formula>IF(P28&gt;1,AND(R28=""))</formula>
    </cfRule>
    <cfRule type="cellIs" dxfId="57" priority="11" stopIfTrue="1" operator="lessThan">
      <formula>P28</formula>
    </cfRule>
  </conditionalFormatting>
  <conditionalFormatting sqref="P28">
    <cfRule type="expression" dxfId="56" priority="12" stopIfTrue="1">
      <formula>IF(#REF!&gt;1,AND(P28=""))</formula>
    </cfRule>
  </conditionalFormatting>
  <conditionalFormatting sqref="E14">
    <cfRule type="expression" dxfId="55" priority="7" stopIfTrue="1">
      <formula>IF(C14&gt;1,AND(E14=""))</formula>
    </cfRule>
    <cfRule type="cellIs" dxfId="54" priority="8" stopIfTrue="1" operator="lessThan">
      <formula>C14</formula>
    </cfRule>
  </conditionalFormatting>
  <conditionalFormatting sqref="C14">
    <cfRule type="expression" dxfId="53" priority="9" stopIfTrue="1">
      <formula>IF(#REF!&gt;1,AND(C14=""))</formula>
    </cfRule>
  </conditionalFormatting>
  <conditionalFormatting sqref="R4:R5 E10:E11 R18:R21 E16:E17 R12:R13 R26:R27 E30:E31 E34:E35">
    <cfRule type="expression" dxfId="52" priority="65" stopIfTrue="1">
      <formula>IF(C4&gt;1,AND(E4=""))</formula>
    </cfRule>
    <cfRule type="cellIs" dxfId="51" priority="66" stopIfTrue="1" operator="lessThan">
      <formula>C4</formula>
    </cfRule>
  </conditionalFormatting>
  <conditionalFormatting sqref="C10 C16 C30 C28 C6 C20 C22">
    <cfRule type="expression" dxfId="50" priority="67" stopIfTrue="1">
      <formula>IF(#REF!&gt;1,AND(C6=""))</formula>
    </cfRule>
  </conditionalFormatting>
  <conditionalFormatting sqref="P4 P12 P18 P20 P26 P10 P24 P32">
    <cfRule type="expression" dxfId="49" priority="68" stopIfTrue="1">
      <formula>IF(#REF!&gt;1,AND(P4=""))</formula>
    </cfRule>
  </conditionalFormatting>
  <conditionalFormatting sqref="E12:E13 E15">
    <cfRule type="expression" dxfId="48" priority="62" stopIfTrue="1">
      <formula>IF(C12&gt;1,AND(E12=""))</formula>
    </cfRule>
    <cfRule type="cellIs" dxfId="47" priority="63" stopIfTrue="1" operator="lessThan">
      <formula>C12</formula>
    </cfRule>
  </conditionalFormatting>
  <conditionalFormatting sqref="C12">
    <cfRule type="expression" dxfId="46" priority="64" stopIfTrue="1">
      <formula>IF(#REF!&gt;1,AND(C12=""))</formula>
    </cfRule>
  </conditionalFormatting>
  <conditionalFormatting sqref="R9:R11">
    <cfRule type="expression" dxfId="45" priority="60" stopIfTrue="1">
      <formula>IF(P9&gt;1,AND(R9=""))</formula>
    </cfRule>
    <cfRule type="cellIs" dxfId="44" priority="61" stopIfTrue="1" operator="lessThan">
      <formula>P9</formula>
    </cfRule>
  </conditionalFormatting>
  <conditionalFormatting sqref="R22:R25">
    <cfRule type="expression" dxfId="43" priority="57" stopIfTrue="1">
      <formula>IF(P22&gt;1,AND(R22=""))</formula>
    </cfRule>
    <cfRule type="cellIs" dxfId="42" priority="58" stopIfTrue="1" operator="lessThan">
      <formula>P22</formula>
    </cfRule>
  </conditionalFormatting>
  <conditionalFormatting sqref="P22">
    <cfRule type="expression" dxfId="41" priority="59" stopIfTrue="1">
      <formula>IF(#REF!&gt;1,AND(P22=""))</formula>
    </cfRule>
  </conditionalFormatting>
  <conditionalFormatting sqref="E26:E29">
    <cfRule type="expression" dxfId="40" priority="54" stopIfTrue="1">
      <formula>IF(C26&gt;1,AND(E26=""))</formula>
    </cfRule>
    <cfRule type="cellIs" dxfId="39" priority="55" stopIfTrue="1" operator="lessThan">
      <formula>C26</formula>
    </cfRule>
  </conditionalFormatting>
  <conditionalFormatting sqref="C26">
    <cfRule type="expression" dxfId="38" priority="56" stopIfTrue="1">
      <formula>IF(#REF!&gt;1,AND(C26=""))</formula>
    </cfRule>
  </conditionalFormatting>
  <conditionalFormatting sqref="R30:R33">
    <cfRule type="expression" dxfId="37" priority="51" stopIfTrue="1">
      <formula>IF(P30&gt;1,AND(R30=""))</formula>
    </cfRule>
    <cfRule type="cellIs" dxfId="36" priority="52" stopIfTrue="1" operator="lessThan">
      <formula>P30</formula>
    </cfRule>
  </conditionalFormatting>
  <conditionalFormatting sqref="P30">
    <cfRule type="expression" dxfId="35" priority="53" stopIfTrue="1">
      <formula>IF(#REF!&gt;1,AND(P30=""))</formula>
    </cfRule>
  </conditionalFormatting>
  <conditionalFormatting sqref="R16:R17">
    <cfRule type="expression" dxfId="34" priority="48" stopIfTrue="1">
      <formula>IF(P16&gt;1,AND(R16=""))</formula>
    </cfRule>
    <cfRule type="cellIs" dxfId="33" priority="49" stopIfTrue="1" operator="lessThan">
      <formula>P16</formula>
    </cfRule>
  </conditionalFormatting>
  <conditionalFormatting sqref="P16">
    <cfRule type="expression" dxfId="32" priority="50" stopIfTrue="1">
      <formula>IF(#REF!&gt;1,AND(P16=""))</formula>
    </cfRule>
  </conditionalFormatting>
  <conditionalFormatting sqref="B30:B31">
    <cfRule type="cellIs" dxfId="31" priority="46" stopIfTrue="1" operator="equal">
      <formula>"土"</formula>
    </cfRule>
    <cfRule type="cellIs" dxfId="30" priority="47" stopIfTrue="1" operator="equal">
      <formula>"日"</formula>
    </cfRule>
  </conditionalFormatting>
  <conditionalFormatting sqref="E6:E9">
    <cfRule type="expression" dxfId="29" priority="43" stopIfTrue="1">
      <formula>IF(C6&gt;1,AND(E6=""))</formula>
    </cfRule>
    <cfRule type="cellIs" dxfId="28" priority="44" stopIfTrue="1" operator="lessThan">
      <formula>C6</formula>
    </cfRule>
  </conditionalFormatting>
  <conditionalFormatting sqref="C8">
    <cfRule type="expression" dxfId="27" priority="45" stopIfTrue="1">
      <formula>IF(#REF!&gt;1,AND(C8=""))</formula>
    </cfRule>
  </conditionalFormatting>
  <conditionalFormatting sqref="C34">
    <cfRule type="expression" dxfId="26" priority="42" stopIfTrue="1">
      <formula>IF(#REF!&gt;1,AND(C34=""))</formula>
    </cfRule>
  </conditionalFormatting>
  <conditionalFormatting sqref="E24:E25">
    <cfRule type="expression" dxfId="25" priority="39" stopIfTrue="1">
      <formula>IF(C24&gt;1,AND(E24=""))</formula>
    </cfRule>
    <cfRule type="cellIs" dxfId="24" priority="40" stopIfTrue="1" operator="lessThan">
      <formula>C24</formula>
    </cfRule>
  </conditionalFormatting>
  <conditionalFormatting sqref="C24">
    <cfRule type="expression" dxfId="23" priority="41" stopIfTrue="1">
      <formula>IF(#REF!&gt;1,AND(C24=""))</formula>
    </cfRule>
  </conditionalFormatting>
  <conditionalFormatting sqref="R18:R19">
    <cfRule type="expression" dxfId="22" priority="36" stopIfTrue="1">
      <formula>IF(P18&gt;1,AND(R18=""))</formula>
    </cfRule>
    <cfRule type="cellIs" dxfId="21" priority="37" stopIfTrue="1" operator="lessThan">
      <formula>P18</formula>
    </cfRule>
  </conditionalFormatting>
  <conditionalFormatting sqref="P18">
    <cfRule type="expression" dxfId="20" priority="38" stopIfTrue="1">
      <formula>IF(#REF!&gt;1,AND(P18=""))</formula>
    </cfRule>
  </conditionalFormatting>
  <conditionalFormatting sqref="R4:R5">
    <cfRule type="expression" dxfId="19" priority="33" stopIfTrue="1">
      <formula>IF(P4&gt;1,AND(R4=""))</formula>
    </cfRule>
    <cfRule type="cellIs" dxfId="18" priority="34" stopIfTrue="1" operator="lessThan">
      <formula>P4</formula>
    </cfRule>
  </conditionalFormatting>
  <conditionalFormatting sqref="P4">
    <cfRule type="expression" dxfId="17" priority="35" stopIfTrue="1">
      <formula>IF(#REF!&gt;1,AND(P4=""))</formula>
    </cfRule>
  </conditionalFormatting>
  <conditionalFormatting sqref="O12:O13 O26:O27">
    <cfRule type="cellIs" dxfId="16" priority="31" stopIfTrue="1" operator="equal">
      <formula>"土"</formula>
    </cfRule>
    <cfRule type="cellIs" dxfId="15" priority="32" stopIfTrue="1" operator="equal">
      <formula>"日"</formula>
    </cfRule>
  </conditionalFormatting>
  <conditionalFormatting sqref="R6:R7">
    <cfRule type="expression" dxfId="14" priority="28" stopIfTrue="1">
      <formula>IF(P6&gt;1,AND(R6=""))</formula>
    </cfRule>
    <cfRule type="cellIs" dxfId="13" priority="29" stopIfTrue="1" operator="lessThan">
      <formula>P6</formula>
    </cfRule>
  </conditionalFormatting>
  <conditionalFormatting sqref="P6">
    <cfRule type="expression" dxfId="12" priority="30" stopIfTrue="1">
      <formula>IF(#REF!&gt;1,AND(P6=""))</formula>
    </cfRule>
  </conditionalFormatting>
  <conditionalFormatting sqref="R6:R7">
    <cfRule type="expression" dxfId="11" priority="25" stopIfTrue="1">
      <formula>IF(P6&gt;1,AND(R6=""))</formula>
    </cfRule>
    <cfRule type="cellIs" dxfId="10" priority="26" stopIfTrue="1" operator="lessThan">
      <formula>P6</formula>
    </cfRule>
  </conditionalFormatting>
  <conditionalFormatting sqref="P6">
    <cfRule type="expression" dxfId="9" priority="27" stopIfTrue="1">
      <formula>IF(#REF!&gt;1,AND(P6=""))</formula>
    </cfRule>
  </conditionalFormatting>
  <conditionalFormatting sqref="E4:E5">
    <cfRule type="expression" dxfId="8" priority="22" stopIfTrue="1">
      <formula>IF(C4&gt;1,AND(E4=""))</formula>
    </cfRule>
    <cfRule type="cellIs" dxfId="7" priority="23" stopIfTrue="1" operator="lessThan">
      <formula>C4</formula>
    </cfRule>
  </conditionalFormatting>
  <conditionalFormatting sqref="C4">
    <cfRule type="expression" dxfId="6" priority="24" stopIfTrue="1">
      <formula>IF(#REF!&gt;1,AND(C4=""))</formula>
    </cfRule>
  </conditionalFormatting>
  <conditionalFormatting sqref="R8">
    <cfRule type="expression" dxfId="5" priority="4" stopIfTrue="1">
      <formula>IF(P8&gt;1,AND(R8=""))</formula>
    </cfRule>
    <cfRule type="cellIs" dxfId="4" priority="5" stopIfTrue="1" operator="lessThan">
      <formula>P8</formula>
    </cfRule>
  </conditionalFormatting>
  <conditionalFormatting sqref="P8">
    <cfRule type="expression" dxfId="3" priority="6" stopIfTrue="1">
      <formula>IF(#REF!&gt;1,AND(P8=""))</formula>
    </cfRule>
  </conditionalFormatting>
  <conditionalFormatting sqref="R8">
    <cfRule type="expression" dxfId="2" priority="1" stopIfTrue="1">
      <formula>IF(P8&gt;1,AND(R8=""))</formula>
    </cfRule>
    <cfRule type="cellIs" dxfId="1" priority="2" stopIfTrue="1" operator="lessThan">
      <formula>P8</formula>
    </cfRule>
  </conditionalFormatting>
  <conditionalFormatting sqref="P8">
    <cfRule type="expression" dxfId="0" priority="3" stopIfTrue="1">
      <formula>IF(#REF!&gt;1,AND(P8=""))</formula>
    </cfRule>
  </conditionalFormatting>
  <dataValidations count="2">
    <dataValidation type="time" operator="greaterThan" allowBlank="1" showInputMessage="1" showErrorMessage="1" errorTitle="上段右側の時間を確認" error="「上段右側の時刻」より後の時刻を入力" sqref="C5 C7 C9 C11 P31 P33 C31 P23 P25 C17 C19 C21 C23 C27 C29 P15 C25 P13 C35 P19 P27 P29 P7 P9 P11 P17 C15 C33 P21 C13 P5" xr:uid="{9A870DF3-EBBF-4FCE-BB98-27A2DC7D2C5C}">
      <formula1>E4</formula1>
    </dataValidation>
    <dataValidation type="time" operator="greaterThan" allowBlank="1" showInputMessage="1" showErrorMessage="1" errorTitle="左側の時間を確認" error="「左側の時刻」より後の時刻を入力" sqref="E4:E35 R4:R33" xr:uid="{E1003FCC-C18C-4D34-9DC4-2BE5A0EF26D0}">
      <formula1>C4</formula1>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25"/>
  <sheetViews>
    <sheetView workbookViewId="0">
      <selection activeCell="A2" sqref="A2"/>
    </sheetView>
  </sheetViews>
  <sheetFormatPr defaultRowHeight="13.5"/>
  <cols>
    <col min="1" max="1" width="19.75" customWidth="1"/>
    <col min="2" max="2" width="27.25" bestFit="1" customWidth="1"/>
    <col min="3" max="3" width="17.75" bestFit="1" customWidth="1"/>
  </cols>
  <sheetData>
    <row r="1" spans="1:4">
      <c r="A1" t="s">
        <v>54</v>
      </c>
    </row>
    <row r="2" spans="1:4">
      <c r="A2" s="66">
        <v>46141</v>
      </c>
      <c r="B2" s="67"/>
      <c r="C2" s="68" t="s">
        <v>55</v>
      </c>
      <c r="D2" s="67" t="str">
        <f>TEXT(A2,"aaa")</f>
        <v>水</v>
      </c>
    </row>
    <row r="3" spans="1:4">
      <c r="A3" s="69">
        <v>46145</v>
      </c>
      <c r="B3" s="70"/>
      <c r="C3" s="71" t="s">
        <v>56</v>
      </c>
      <c r="D3" s="70" t="str">
        <f t="shared" ref="D3:D25" si="0">TEXT(A3,"aaa")</f>
        <v>日</v>
      </c>
    </row>
    <row r="4" spans="1:4">
      <c r="A4" s="69">
        <v>46146</v>
      </c>
      <c r="B4" s="70"/>
      <c r="C4" s="71" t="s">
        <v>57</v>
      </c>
      <c r="D4" s="70" t="str">
        <f t="shared" si="0"/>
        <v>月</v>
      </c>
    </row>
    <row r="5" spans="1:4">
      <c r="A5" s="69">
        <v>46147</v>
      </c>
      <c r="B5" s="70"/>
      <c r="C5" s="71" t="s">
        <v>58</v>
      </c>
      <c r="D5" s="70" t="str">
        <f t="shared" si="0"/>
        <v>火</v>
      </c>
    </row>
    <row r="6" spans="1:4">
      <c r="A6" s="69">
        <v>46148</v>
      </c>
      <c r="B6" s="70"/>
      <c r="C6" s="71" t="s">
        <v>59</v>
      </c>
      <c r="D6" s="70" t="str">
        <f t="shared" ref="D6" si="1">TEXT(A6,"aaa")</f>
        <v>水</v>
      </c>
    </row>
    <row r="7" spans="1:4">
      <c r="A7" s="69">
        <v>46223</v>
      </c>
      <c r="B7" s="70"/>
      <c r="C7" s="71" t="s">
        <v>60</v>
      </c>
      <c r="D7" s="70" t="str">
        <f t="shared" si="0"/>
        <v>月</v>
      </c>
    </row>
    <row r="8" spans="1:4">
      <c r="A8" s="69">
        <v>46245</v>
      </c>
      <c r="B8" s="70"/>
      <c r="C8" s="71" t="s">
        <v>61</v>
      </c>
      <c r="D8" s="70" t="str">
        <f t="shared" si="0"/>
        <v>火</v>
      </c>
    </row>
    <row r="9" spans="1:4">
      <c r="A9" s="69">
        <v>46286</v>
      </c>
      <c r="B9" s="70"/>
      <c r="C9" s="71" t="s">
        <v>62</v>
      </c>
      <c r="D9" s="70" t="str">
        <f t="shared" ref="D9:D10" si="2">TEXT(A9,"aaa")</f>
        <v>月</v>
      </c>
    </row>
    <row r="10" spans="1:4">
      <c r="A10" s="69">
        <v>46287</v>
      </c>
      <c r="B10" s="70"/>
      <c r="C10" s="71" t="s">
        <v>63</v>
      </c>
      <c r="D10" s="70" t="str">
        <f t="shared" si="2"/>
        <v>火</v>
      </c>
    </row>
    <row r="11" spans="1:4">
      <c r="A11" s="69">
        <v>46288</v>
      </c>
      <c r="B11" s="70"/>
      <c r="C11" s="71" t="s">
        <v>64</v>
      </c>
      <c r="D11" s="70" t="str">
        <f t="shared" si="0"/>
        <v>水</v>
      </c>
    </row>
    <row r="12" spans="1:4">
      <c r="A12" s="69">
        <v>46307</v>
      </c>
      <c r="B12" s="70"/>
      <c r="C12" s="71" t="s">
        <v>65</v>
      </c>
      <c r="D12" s="70" t="str">
        <f t="shared" si="0"/>
        <v>月</v>
      </c>
    </row>
    <row r="13" spans="1:4">
      <c r="A13" s="69">
        <v>46329</v>
      </c>
      <c r="B13" s="70"/>
      <c r="C13" s="71" t="s">
        <v>66</v>
      </c>
      <c r="D13" s="70" t="str">
        <f t="shared" si="0"/>
        <v>火</v>
      </c>
    </row>
    <row r="14" spans="1:4">
      <c r="A14" s="69">
        <v>46349</v>
      </c>
      <c r="B14" s="70"/>
      <c r="C14" s="71" t="s">
        <v>67</v>
      </c>
      <c r="D14" s="70" t="str">
        <f t="shared" si="0"/>
        <v>月</v>
      </c>
    </row>
    <row r="15" spans="1:4">
      <c r="A15" s="69">
        <v>46385</v>
      </c>
      <c r="B15" s="70"/>
      <c r="C15" s="71"/>
      <c r="D15" s="70" t="str">
        <f t="shared" si="0"/>
        <v>火</v>
      </c>
    </row>
    <row r="16" spans="1:4">
      <c r="A16" s="69">
        <v>46386</v>
      </c>
      <c r="B16" s="70"/>
      <c r="C16" s="71"/>
      <c r="D16" s="70" t="str">
        <f t="shared" si="0"/>
        <v>水</v>
      </c>
    </row>
    <row r="17" spans="1:4">
      <c r="A17" s="69">
        <v>46387</v>
      </c>
      <c r="B17" s="70"/>
      <c r="C17" s="71"/>
      <c r="D17" s="70" t="str">
        <f t="shared" si="0"/>
        <v>木</v>
      </c>
    </row>
    <row r="18" spans="1:4">
      <c r="A18" s="69">
        <v>46388</v>
      </c>
      <c r="B18" s="70"/>
      <c r="C18" s="71" t="s">
        <v>68</v>
      </c>
      <c r="D18" s="70" t="str">
        <f t="shared" si="0"/>
        <v>金</v>
      </c>
    </row>
    <row r="19" spans="1:4">
      <c r="A19" s="69">
        <v>46389</v>
      </c>
      <c r="B19" s="70"/>
      <c r="C19" s="71"/>
      <c r="D19" s="70" t="str">
        <f t="shared" si="0"/>
        <v>土</v>
      </c>
    </row>
    <row r="20" spans="1:4">
      <c r="A20" s="69">
        <v>46390</v>
      </c>
      <c r="B20" s="70"/>
      <c r="C20" s="71"/>
      <c r="D20" s="70" t="str">
        <f t="shared" si="0"/>
        <v>日</v>
      </c>
    </row>
    <row r="21" spans="1:4">
      <c r="A21" s="69">
        <v>46398</v>
      </c>
      <c r="B21" s="70"/>
      <c r="C21" s="71" t="s">
        <v>69</v>
      </c>
      <c r="D21" s="70" t="str">
        <f t="shared" si="0"/>
        <v>月</v>
      </c>
    </row>
    <row r="22" spans="1:4">
      <c r="A22" s="69">
        <v>46429</v>
      </c>
      <c r="B22" s="70"/>
      <c r="C22" s="71" t="s">
        <v>70</v>
      </c>
      <c r="D22" s="70" t="str">
        <f t="shared" si="0"/>
        <v>木</v>
      </c>
    </row>
    <row r="23" spans="1:4">
      <c r="A23" s="69">
        <v>46441</v>
      </c>
      <c r="B23" s="70"/>
      <c r="C23" s="71" t="s">
        <v>71</v>
      </c>
      <c r="D23" s="70" t="str">
        <f t="shared" si="0"/>
        <v>火</v>
      </c>
    </row>
    <row r="24" spans="1:4">
      <c r="A24" s="69">
        <v>46102</v>
      </c>
      <c r="B24" s="70"/>
      <c r="C24" s="70" t="s">
        <v>72</v>
      </c>
      <c r="D24" s="70" t="str">
        <f t="shared" si="0"/>
        <v>土</v>
      </c>
    </row>
    <row r="25" spans="1:4">
      <c r="A25" s="72">
        <v>46468</v>
      </c>
      <c r="B25" s="70"/>
      <c r="C25" s="71" t="s">
        <v>59</v>
      </c>
      <c r="D25" s="70" t="str">
        <f t="shared" si="0"/>
        <v>月</v>
      </c>
    </row>
  </sheetData>
  <phoneticPr fontId="1"/>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76b9b4b7-18c7-4a13-a303-7265e598bfd5">
      <Terms xmlns="http://schemas.microsoft.com/office/infopath/2007/PartnerControls"/>
    </lcf76f155ced4ddcb4097134ff3c332f>
    <TaxCatchAll xmlns="83c91638-c858-4d49-b427-d51023a0457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DA587685CE40614D8C1A776DC20E5C59" ma:contentTypeVersion="15" ma:contentTypeDescription="新しいドキュメントを作成します。" ma:contentTypeScope="" ma:versionID="351e323951a71a206dafdf3e9e005d10">
  <xsd:schema xmlns:xsd="http://www.w3.org/2001/XMLSchema" xmlns:xs="http://www.w3.org/2001/XMLSchema" xmlns:p="http://schemas.microsoft.com/office/2006/metadata/properties" xmlns:ns2="76b9b4b7-18c7-4a13-a303-7265e598bfd5" xmlns:ns3="83c91638-c858-4d49-b427-d51023a04579" targetNamespace="http://schemas.microsoft.com/office/2006/metadata/properties" ma:root="true" ma:fieldsID="9996ffe410a334fc046fefc8a855b7e9" ns2:_="" ns3:_="">
    <xsd:import namespace="76b9b4b7-18c7-4a13-a303-7265e598bfd5"/>
    <xsd:import namespace="83c91638-c858-4d49-b427-d51023a04579"/>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b9b4b7-18c7-4a13-a303-7265e598bfd5"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画像タグ" ma:readOnly="false" ma:fieldId="{5cf76f15-5ced-4ddc-b409-7134ff3c332f}" ma:taxonomyMulti="true" ma:sspId="c5e05cf5-7988-41bd-90da-1e42822d020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1" nillable="true" ma:displayName="MediaServiceObjectDetectorVersions"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3c91638-c858-4d49-b427-d51023a04579" elementFormDefault="qualified">
    <xsd:import namespace="http://schemas.microsoft.com/office/2006/documentManagement/types"/>
    <xsd:import namespace="http://schemas.microsoft.com/office/infopath/2007/PartnerControls"/>
    <xsd:element name="SharedWithUsers" ma:index="15"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6" nillable="true" ma:displayName="共有相手の詳細情報" ma:internalName="SharedWithDetails" ma:readOnly="true">
      <xsd:simpleType>
        <xsd:restriction base="dms:Note">
          <xsd:maxLength value="255"/>
        </xsd:restriction>
      </xsd:simpleType>
    </xsd:element>
    <xsd:element name="TaxCatchAll" ma:index="20" nillable="true" ma:displayName="Taxonomy Catch All Column" ma:hidden="true" ma:list="{67affcf5-303c-4c55-8a1e-cc17673d9a42}" ma:internalName="TaxCatchAll" ma:showField="CatchAllData" ma:web="83c91638-c858-4d49-b427-d51023a045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A7D1BAE-71C6-443E-BBBE-90DD0353AC0A}">
  <ds:schemaRefs>
    <ds:schemaRef ds:uri="http://schemas.microsoft.com/sharepoint/v3/contenttype/forms"/>
  </ds:schemaRefs>
</ds:datastoreItem>
</file>

<file path=customXml/itemProps2.xml><?xml version="1.0" encoding="utf-8"?>
<ds:datastoreItem xmlns:ds="http://schemas.openxmlformats.org/officeDocument/2006/customXml" ds:itemID="{6B64DB6B-DDF2-4A39-BFC3-2A00DB980C41}">
  <ds:schemaRefs>
    <ds:schemaRef ds:uri="http://schemas.microsoft.com/office/2006/metadata/properties"/>
    <ds:schemaRef ds:uri="http://schemas.microsoft.com/office/infopath/2007/PartnerControls"/>
    <ds:schemaRef ds:uri="76b9b4b7-18c7-4a13-a303-7265e598bfd5"/>
    <ds:schemaRef ds:uri="83c91638-c858-4d49-b427-d51023a04579"/>
  </ds:schemaRefs>
</ds:datastoreItem>
</file>

<file path=customXml/itemProps3.xml><?xml version="1.0" encoding="utf-8"?>
<ds:datastoreItem xmlns:ds="http://schemas.openxmlformats.org/officeDocument/2006/customXml" ds:itemID="{24BC9A3C-F7F6-426E-A01C-67A3FAC9CB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b9b4b7-18c7-4a13-a303-7265e598bfd5"/>
    <ds:schemaRef ds:uri="83c91638-c858-4d49-b427-d51023a045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2</vt:i4>
      </vt:variant>
    </vt:vector>
  </HeadingPairs>
  <TitlesOfParts>
    <vt:vector size="6" baseType="lpstr">
      <vt:lpstr>申請</vt:lpstr>
      <vt:lpstr>（実施前）記載例</vt:lpstr>
      <vt:lpstr>（実施後）記載例</vt:lpstr>
      <vt:lpstr>祝日リスト</vt:lpstr>
      <vt:lpstr>申請!Print_Area</vt:lpstr>
      <vt:lpstr>祝日</vt:lpstr>
    </vt:vector>
  </TitlesOfParts>
  <Manager/>
  <Company>管理課総務経理係</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群馬大学医学部管理課経理係</dc:creator>
  <cp:keywords/>
  <dc:description/>
  <cp:lastModifiedBy>星野　亜有</cp:lastModifiedBy>
  <cp:revision/>
  <cp:lastPrinted>2026-03-18T09:24:34Z</cp:lastPrinted>
  <dcterms:created xsi:type="dcterms:W3CDTF">2002-08-08T07:07:50Z</dcterms:created>
  <dcterms:modified xsi:type="dcterms:W3CDTF">2026-03-31T03:26:45Z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0x010100DA587685CE40614D8C1A776DC20E5C59</vt:lpwstr>
  </property>
  <property fmtid="{D5CDD505-2E9C-101B-9397-08002B2CF9AE}" pid="3" name="MediaServiceImageTags">
    <vt:lpwstr/>
  </property>
</Properties>
</file>