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T:\10謝金・給与\01　学生アルバイト等\R6\様式\"/>
    </mc:Choice>
  </mc:AlternateContent>
  <xr:revisionPtr revIDLastSave="0" documentId="8_{9453CFFD-8F7B-4F5E-B0C8-850FD950F291}" xr6:coauthVersionLast="47" xr6:coauthVersionMax="47" xr10:uidLastSave="{00000000-0000-0000-0000-000000000000}"/>
  <bookViews>
    <workbookView xWindow="28692" yWindow="-1404" windowWidth="29016" windowHeight="15816" tabRatio="911" xr2:uid="{00000000-000D-0000-FFFF-FFFF00000000}"/>
  </bookViews>
  <sheets>
    <sheet name="申請" sheetId="9" r:id="rId1"/>
    <sheet name="祝日リスト" sheetId="10" r:id="rId2"/>
  </sheets>
  <definedNames>
    <definedName name="_xlnm._FilterDatabase" localSheetId="0" hidden="1">申請!$A$1:$L$37</definedName>
    <definedName name="_xlnm.Print_Area" localSheetId="0">申請!$A$1:$AH$38</definedName>
    <definedName name="祝日">祝日リスト!$A$2:$A$34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0" l="1"/>
  <c r="D18" i="10"/>
  <c r="D17" i="10"/>
  <c r="D26" i="10"/>
  <c r="D15" i="10"/>
  <c r="D12" i="10"/>
  <c r="D6" i="10"/>
  <c r="D10" i="10"/>
  <c r="D3" i="10"/>
  <c r="D4" i="10"/>
  <c r="D5" i="10"/>
  <c r="D7" i="10"/>
  <c r="D8" i="10"/>
  <c r="D9" i="10"/>
  <c r="D11" i="10"/>
  <c r="D13" i="10"/>
  <c r="D14" i="10"/>
  <c r="D16" i="10"/>
  <c r="D20" i="10"/>
  <c r="D21" i="10"/>
  <c r="D22" i="10"/>
  <c r="D23" i="10"/>
  <c r="D24" i="10"/>
  <c r="D25" i="10"/>
  <c r="D27" i="10"/>
  <c r="D2" i="10"/>
  <c r="AA1" i="9"/>
  <c r="B4" i="9"/>
  <c r="B6" i="9" s="1"/>
  <c r="B8" i="9" s="1"/>
  <c r="B10" i="9" s="1"/>
  <c r="B12" i="9" s="1"/>
  <c r="B14" i="9" s="1"/>
  <c r="B16" i="9" s="1"/>
  <c r="B18" i="9" s="1"/>
  <c r="B20" i="9" s="1"/>
  <c r="B22" i="9" s="1"/>
  <c r="B24" i="9" s="1"/>
  <c r="B26" i="9" s="1"/>
  <c r="B28" i="9" s="1"/>
  <c r="B30" i="9" s="1"/>
  <c r="B32" i="9" s="1"/>
  <c r="B34" i="9" s="1"/>
  <c r="O4" i="9" s="1"/>
  <c r="O6" i="9" s="1"/>
  <c r="O8" i="9" s="1"/>
  <c r="O10" i="9" s="1"/>
  <c r="O12" i="9" s="1"/>
  <c r="O14" i="9" s="1"/>
  <c r="O16" i="9" s="1"/>
  <c r="O18" i="9" s="1"/>
  <c r="O20" i="9" s="1"/>
  <c r="O22" i="9" s="1"/>
  <c r="O24" i="9" s="1"/>
  <c r="O26" i="9" s="1"/>
  <c r="O28" i="9" s="1"/>
  <c r="O30" i="9" s="1"/>
  <c r="O32" i="9" s="1"/>
  <c r="A4" i="9"/>
  <c r="A6" i="9" s="1"/>
  <c r="A8" i="9" s="1"/>
  <c r="A10" i="9" s="1"/>
  <c r="A12" i="9" s="1"/>
  <c r="A14" i="9" s="1"/>
  <c r="A16" i="9" s="1"/>
  <c r="A18" i="9" s="1"/>
  <c r="A20" i="9" s="1"/>
  <c r="A22" i="9" s="1"/>
  <c r="A24" i="9" s="1"/>
  <c r="A26" i="9" s="1"/>
  <c r="A28" i="9" s="1"/>
  <c r="A30" i="9" s="1"/>
  <c r="A32" i="9" s="1"/>
  <c r="A34" i="9" s="1"/>
  <c r="N4" i="9" s="1"/>
  <c r="N6" i="9" s="1"/>
  <c r="N8" i="9" s="1"/>
  <c r="N10" i="9" s="1"/>
  <c r="N12" i="9" s="1"/>
  <c r="N14" i="9" s="1"/>
  <c r="N16" i="9" s="1"/>
  <c r="N18" i="9" s="1"/>
  <c r="N20" i="9" s="1"/>
  <c r="N22" i="9" s="1"/>
  <c r="N24" i="9" s="1"/>
  <c r="N26" i="9" s="1"/>
  <c r="N28" i="9" s="1"/>
  <c r="N30" i="9" s="1"/>
  <c r="N32" i="9" s="1"/>
  <c r="F14" i="9" l="1"/>
  <c r="N37" i="9" l="1"/>
  <c r="F35" i="9" l="1"/>
  <c r="F34" i="9"/>
  <c r="S33" i="9"/>
  <c r="F33" i="9"/>
  <c r="S32" i="9"/>
  <c r="F32" i="9"/>
  <c r="S31" i="9"/>
  <c r="F31" i="9"/>
  <c r="S30" i="9"/>
  <c r="F30" i="9"/>
  <c r="S29" i="9"/>
  <c r="F29" i="9"/>
  <c r="S28" i="9"/>
  <c r="F28" i="9"/>
  <c r="S27" i="9"/>
  <c r="F27" i="9"/>
  <c r="S26" i="9"/>
  <c r="F26" i="9"/>
  <c r="S25" i="9"/>
  <c r="F25" i="9"/>
  <c r="S24" i="9"/>
  <c r="F24" i="9"/>
  <c r="S23" i="9"/>
  <c r="F23" i="9"/>
  <c r="S22" i="9"/>
  <c r="F22" i="9"/>
  <c r="S21" i="9"/>
  <c r="F21" i="9"/>
  <c r="S20" i="9"/>
  <c r="F20" i="9"/>
  <c r="S19" i="9"/>
  <c r="F19" i="9"/>
  <c r="S18" i="9"/>
  <c r="F18" i="9"/>
  <c r="S17" i="9"/>
  <c r="F17" i="9"/>
  <c r="S16" i="9"/>
  <c r="F16" i="9"/>
  <c r="S15" i="9"/>
  <c r="F15" i="9"/>
  <c r="S14" i="9"/>
  <c r="S13" i="9"/>
  <c r="F13" i="9"/>
  <c r="S12" i="9"/>
  <c r="F12" i="9"/>
  <c r="S11" i="9"/>
  <c r="F11" i="9"/>
  <c r="S10" i="9"/>
  <c r="F10" i="9"/>
  <c r="S9" i="9"/>
  <c r="F9" i="9"/>
  <c r="S8" i="9"/>
  <c r="F8" i="9"/>
  <c r="S7" i="9"/>
  <c r="F7" i="9"/>
  <c r="S6" i="9"/>
  <c r="F6" i="9"/>
  <c r="S5" i="9"/>
  <c r="F5" i="9"/>
  <c r="S4" i="9"/>
  <c r="F4" i="9"/>
  <c r="P35" i="9" l="1"/>
  <c r="X35" i="9" s="1"/>
</calcChain>
</file>

<file path=xl/sharedStrings.xml><?xml version="1.0" encoding="utf-8"?>
<sst xmlns="http://schemas.openxmlformats.org/spreadsheetml/2006/main" count="157" uniqueCount="73">
  <si>
    <t>日付</t>
    <rPh sb="0" eb="2">
      <t>ヒヅケ</t>
    </rPh>
    <phoneticPr fontId="1"/>
  </si>
  <si>
    <t>曜日</t>
    <rPh sb="0" eb="2">
      <t>ヨウビ</t>
    </rPh>
    <phoneticPr fontId="1"/>
  </si>
  <si>
    <r>
      <t>業務時間</t>
    </r>
    <r>
      <rPr>
        <sz val="10"/>
        <rFont val="ＭＳ 明朝"/>
        <family val="1"/>
        <charset val="128"/>
      </rPr>
      <t xml:space="preserve">
</t>
    </r>
    <r>
      <rPr>
        <sz val="7"/>
        <rFont val="ＭＳ 明朝"/>
        <family val="1"/>
        <charset val="128"/>
      </rPr>
      <t>（休憩を挟む場合は２段書きとする）</t>
    </r>
    <rPh sb="0" eb="1">
      <t>ギョウ</t>
    </rPh>
    <rPh sb="1" eb="2">
      <t>ツトム</t>
    </rPh>
    <rPh sb="2" eb="3">
      <t>トキ</t>
    </rPh>
    <rPh sb="3" eb="4">
      <t>アイダ</t>
    </rPh>
    <rPh sb="6" eb="8">
      <t>キュウケイ</t>
    </rPh>
    <rPh sb="9" eb="10">
      <t>ハサ</t>
    </rPh>
    <rPh sb="11" eb="13">
      <t>バアイ</t>
    </rPh>
    <rPh sb="15" eb="16">
      <t>ダン</t>
    </rPh>
    <rPh sb="16" eb="17">
      <t>ガ</t>
    </rPh>
    <phoneticPr fontId="1"/>
  </si>
  <si>
    <t>勤
務
時
間
数</t>
    <rPh sb="0" eb="1">
      <t>ツトム</t>
    </rPh>
    <rPh sb="2" eb="3">
      <t>ツトメル</t>
    </rPh>
    <rPh sb="4" eb="5">
      <t>ジ</t>
    </rPh>
    <rPh sb="6" eb="7">
      <t>カン</t>
    </rPh>
    <rPh sb="8" eb="9">
      <t>スウ</t>
    </rPh>
    <phoneticPr fontId="1"/>
  </si>
  <si>
    <t>うち</t>
    <phoneticPr fontId="1"/>
  </si>
  <si>
    <t>業務実施者印</t>
    <rPh sb="0" eb="2">
      <t>ギョウム</t>
    </rPh>
    <rPh sb="2" eb="5">
      <t>ジッシシャ</t>
    </rPh>
    <rPh sb="5" eb="6">
      <t>イン</t>
    </rPh>
    <phoneticPr fontId="1"/>
  </si>
  <si>
    <t>確 認　者 印</t>
    <rPh sb="0" eb="1">
      <t>アキラ</t>
    </rPh>
    <rPh sb="2" eb="3">
      <t>ニン</t>
    </rPh>
    <rPh sb="4" eb="5">
      <t>シャ</t>
    </rPh>
    <phoneticPr fontId="1"/>
  </si>
  <si>
    <t>業務
内容</t>
    <rPh sb="0" eb="2">
      <t>ギョウム</t>
    </rPh>
    <rPh sb="3" eb="5">
      <t>ナイヨウ</t>
    </rPh>
    <phoneticPr fontId="1"/>
  </si>
  <si>
    <t>備考</t>
    <rPh sb="0" eb="2">
      <t>ビコウ</t>
    </rPh>
    <phoneticPr fontId="1"/>
  </si>
  <si>
    <t>超過勤務時間数</t>
    <rPh sb="0" eb="2">
      <t>チョウカ</t>
    </rPh>
    <rPh sb="2" eb="4">
      <t>キンム</t>
    </rPh>
    <rPh sb="4" eb="7">
      <t>ジカンスウ</t>
    </rPh>
    <phoneticPr fontId="1"/>
  </si>
  <si>
    <t>深夜勤務時間数</t>
    <rPh sb="0" eb="2">
      <t>シンヤ</t>
    </rPh>
    <rPh sb="2" eb="4">
      <t>キンム</t>
    </rPh>
    <rPh sb="4" eb="7">
      <t>ジカンスウ</t>
    </rPh>
    <phoneticPr fontId="1"/>
  </si>
  <si>
    <t>申請日</t>
    <rPh sb="0" eb="2">
      <t>シンセイ</t>
    </rPh>
    <rPh sb="2" eb="3">
      <t>ビ</t>
    </rPh>
    <phoneticPr fontId="1"/>
  </si>
  <si>
    <t>事務決裁欄</t>
    <rPh sb="0" eb="2">
      <t>ジム</t>
    </rPh>
    <rPh sb="2" eb="4">
      <t>ケッサイ</t>
    </rPh>
    <rPh sb="4" eb="5">
      <t>ラン</t>
    </rPh>
    <phoneticPr fontId="1"/>
  </si>
  <si>
    <t>日付入力→</t>
    <rPh sb="0" eb="2">
      <t>ヒヅケ</t>
    </rPh>
    <rPh sb="2" eb="4">
      <t>ニュウリョク</t>
    </rPh>
    <phoneticPr fontId="1"/>
  </si>
  <si>
    <t>（毎月1日の日付）</t>
    <rPh sb="6" eb="8">
      <t>ヒヅケ</t>
    </rPh>
    <phoneticPr fontId="1"/>
  </si>
  <si>
    <t>～</t>
    <phoneticPr fontId="1"/>
  </si>
  <si>
    <r>
      <t>事務受領日</t>
    </r>
    <r>
      <rPr>
        <sz val="8"/>
        <rFont val="ＭＳ 明朝"/>
        <family val="1"/>
        <charset val="128"/>
      </rPr>
      <t>(手書き)</t>
    </r>
    <rPh sb="0" eb="2">
      <t>ジム</t>
    </rPh>
    <rPh sb="2" eb="4">
      <t>ジュリョウ</t>
    </rPh>
    <rPh sb="4" eb="5">
      <t>ビ</t>
    </rPh>
    <rPh sb="6" eb="8">
      <t>テガ</t>
    </rPh>
    <phoneticPr fontId="1"/>
  </si>
  <si>
    <t>確認事項</t>
    <rPh sb="0" eb="2">
      <t>カクニン</t>
    </rPh>
    <rPh sb="2" eb="4">
      <t>ジコウ</t>
    </rPh>
    <phoneticPr fontId="1"/>
  </si>
  <si>
    <t>○
○
○
○
○</t>
    <phoneticPr fontId="1"/>
  </si>
  <si>
    <t>業務実施者の履修届等により学業に支障がないこと,講義時間に変更が生じた場合でも学業を優先すること。
ＴＡ・ＲＡその他の業務と重複がないこと。
本業務終了後は,継続は予定されていないため,更新は予定していない。
事務部による不定期の業務実施確認に協力すること。
業務実施にあたり,虚偽等があった場合は申請者及び業務実施者とも,本学の規則により罰せられることがある。</t>
    <rPh sb="0" eb="2">
      <t>ギョウム</t>
    </rPh>
    <rPh sb="2" eb="5">
      <t>ジッシシャ</t>
    </rPh>
    <rPh sb="6" eb="9">
      <t>リシュウトドケ</t>
    </rPh>
    <rPh sb="9" eb="10">
      <t>トウ</t>
    </rPh>
    <rPh sb="13" eb="15">
      <t>ガクギョウ</t>
    </rPh>
    <rPh sb="16" eb="18">
      <t>シショウ</t>
    </rPh>
    <rPh sb="24" eb="26">
      <t>コウギ</t>
    </rPh>
    <rPh sb="26" eb="28">
      <t>ジカン</t>
    </rPh>
    <rPh sb="29" eb="31">
      <t>ヘンコウ</t>
    </rPh>
    <rPh sb="32" eb="33">
      <t>ショウ</t>
    </rPh>
    <rPh sb="35" eb="37">
      <t>バアイ</t>
    </rPh>
    <rPh sb="39" eb="41">
      <t>ガクギョウ</t>
    </rPh>
    <rPh sb="42" eb="44">
      <t>ユウセン</t>
    </rPh>
    <rPh sb="57" eb="58">
      <t>タ</t>
    </rPh>
    <rPh sb="59" eb="61">
      <t>ギョウム</t>
    </rPh>
    <rPh sb="62" eb="64">
      <t>チョウフク</t>
    </rPh>
    <rPh sb="71" eb="72">
      <t>ホン</t>
    </rPh>
    <rPh sb="72" eb="74">
      <t>ギョウム</t>
    </rPh>
    <rPh sb="74" eb="77">
      <t>シュウリョウゴ</t>
    </rPh>
    <rPh sb="79" eb="81">
      <t>ケイゾク</t>
    </rPh>
    <rPh sb="82" eb="84">
      <t>ヨテイ</t>
    </rPh>
    <rPh sb="93" eb="95">
      <t>コウシン</t>
    </rPh>
    <rPh sb="96" eb="98">
      <t>ヨテイ</t>
    </rPh>
    <rPh sb="105" eb="108">
      <t>ジムブ</t>
    </rPh>
    <rPh sb="111" eb="114">
      <t>フテイキ</t>
    </rPh>
    <rPh sb="115" eb="117">
      <t>ギョウム</t>
    </rPh>
    <rPh sb="117" eb="119">
      <t>ジッシ</t>
    </rPh>
    <rPh sb="119" eb="121">
      <t>カクニン</t>
    </rPh>
    <rPh sb="122" eb="124">
      <t>キョウリョク</t>
    </rPh>
    <rPh sb="130" eb="132">
      <t>ギョウム</t>
    </rPh>
    <rPh sb="132" eb="134">
      <t>ジッシ</t>
    </rPh>
    <rPh sb="139" eb="141">
      <t>キョギ</t>
    </rPh>
    <rPh sb="141" eb="142">
      <t>トウ</t>
    </rPh>
    <rPh sb="146" eb="148">
      <t>バアイ</t>
    </rPh>
    <rPh sb="149" eb="152">
      <t>シンセイシャ</t>
    </rPh>
    <rPh sb="152" eb="153">
      <t>オヨ</t>
    </rPh>
    <rPh sb="154" eb="156">
      <t>ギョウム</t>
    </rPh>
    <rPh sb="156" eb="159">
      <t>ジッシシャ</t>
    </rPh>
    <rPh sb="162" eb="164">
      <t>ホンガク</t>
    </rPh>
    <rPh sb="165" eb="167">
      <t>キソク</t>
    </rPh>
    <rPh sb="170" eb="171">
      <t>バッ</t>
    </rPh>
    <phoneticPr fontId="1"/>
  </si>
  <si>
    <t>上記事項を申請者,業務実施者とも確認のうえ,業務を申請します。</t>
    <rPh sb="0" eb="2">
      <t>ジョウキ</t>
    </rPh>
    <rPh sb="2" eb="4">
      <t>ジコウ</t>
    </rPh>
    <rPh sb="5" eb="7">
      <t>シンセイ</t>
    </rPh>
    <rPh sb="16" eb="18">
      <t>カクニン</t>
    </rPh>
    <phoneticPr fontId="1"/>
  </si>
  <si>
    <t>学　内　申　請　者　（実施依頼者及び勤務時間管理者）</t>
    <rPh sb="0" eb="1">
      <t>ガク</t>
    </rPh>
    <rPh sb="2" eb="3">
      <t>ナイ</t>
    </rPh>
    <rPh sb="4" eb="5">
      <t>サル</t>
    </rPh>
    <rPh sb="6" eb="7">
      <t>ショウ</t>
    </rPh>
    <rPh sb="8" eb="9">
      <t>シャ</t>
    </rPh>
    <rPh sb="11" eb="13">
      <t>ジッシ</t>
    </rPh>
    <rPh sb="13" eb="16">
      <t>イライシャ</t>
    </rPh>
    <rPh sb="16" eb="17">
      <t>オヨ</t>
    </rPh>
    <rPh sb="18" eb="20">
      <t>キンム</t>
    </rPh>
    <rPh sb="20" eb="22">
      <t>ジカン</t>
    </rPh>
    <rPh sb="22" eb="25">
      <t>カンリシャ</t>
    </rPh>
    <phoneticPr fontId="1"/>
  </si>
  <si>
    <t>所属・職名</t>
    <rPh sb="0" eb="2">
      <t>ショゾク</t>
    </rPh>
    <rPh sb="3" eb="5">
      <t>ショクメイ</t>
    </rPh>
    <phoneticPr fontId="1"/>
  </si>
  <si>
    <r>
      <t>氏名</t>
    </r>
    <r>
      <rPr>
        <b/>
        <u/>
        <sz val="10"/>
        <rFont val="ＭＳ 明朝"/>
        <family val="1"/>
        <charset val="128"/>
      </rPr>
      <t>（自署）</t>
    </r>
    <rPh sb="0" eb="2">
      <t>シメイ</t>
    </rPh>
    <rPh sb="3" eb="5">
      <t>ジショ</t>
    </rPh>
    <phoneticPr fontId="1"/>
  </si>
  <si>
    <t>　　    　                　　　　　　㊞</t>
    <phoneticPr fontId="1"/>
  </si>
  <si>
    <t>予算</t>
    <rPh sb="0" eb="2">
      <t>ヨサン</t>
    </rPh>
    <phoneticPr fontId="1"/>
  </si>
  <si>
    <t>研究課題等</t>
    <rPh sb="0" eb="2">
      <t>ケンキュウ</t>
    </rPh>
    <rPh sb="2" eb="4">
      <t>カダイ</t>
    </rPh>
    <rPh sb="4" eb="5">
      <t>トウ</t>
    </rPh>
    <phoneticPr fontId="1"/>
  </si>
  <si>
    <t>業務内容</t>
    <rPh sb="0" eb="2">
      <t>ギョウム</t>
    </rPh>
    <rPh sb="2" eb="4">
      <t>ナイヨウ</t>
    </rPh>
    <phoneticPr fontId="1"/>
  </si>
  <si>
    <t>実施場所</t>
    <rPh sb="0" eb="2">
      <t>ジッシ</t>
    </rPh>
    <rPh sb="2" eb="4">
      <t>バショ</t>
    </rPh>
    <phoneticPr fontId="1"/>
  </si>
  <si>
    <t>①</t>
    <phoneticPr fontId="1"/>
  </si>
  <si>
    <t>②</t>
    <phoneticPr fontId="1"/>
  </si>
  <si>
    <t>③</t>
    <phoneticPr fontId="1"/>
  </si>
  <si>
    <t>④</t>
    <phoneticPr fontId="1"/>
  </si>
  <si>
    <t>業　務　実　施　者</t>
    <rPh sb="0" eb="1">
      <t>ギョウ</t>
    </rPh>
    <rPh sb="2" eb="3">
      <t>ツトム</t>
    </rPh>
    <rPh sb="4" eb="5">
      <t>ジツ</t>
    </rPh>
    <rPh sb="6" eb="7">
      <t>シ</t>
    </rPh>
    <rPh sb="8" eb="9">
      <t>シャ</t>
    </rPh>
    <phoneticPr fontId="1"/>
  </si>
  <si>
    <t>学籍番号等</t>
    <rPh sb="0" eb="2">
      <t>ガクセキ</t>
    </rPh>
    <rPh sb="2" eb="4">
      <t>バンゴウ</t>
    </rPh>
    <rPh sb="4" eb="5">
      <t>トウ</t>
    </rPh>
    <phoneticPr fontId="1"/>
  </si>
  <si>
    <r>
      <rPr>
        <sz val="22"/>
        <rFont val="HGP創英角ﾎﾟｯﾌﾟ体"/>
        <family val="3"/>
        <charset val="128"/>
      </rPr>
      <t>　　　　　</t>
    </r>
    <r>
      <rPr>
        <sz val="10"/>
        <rFont val="ＭＳ 明朝"/>
        <family val="1"/>
        <charset val="128"/>
      </rPr>
      <t>　             　　　　㊞</t>
    </r>
    <phoneticPr fontId="1"/>
  </si>
  <si>
    <t>生年月日</t>
    <rPh sb="0" eb="2">
      <t>セイネン</t>
    </rPh>
    <rPh sb="2" eb="4">
      <t>ガッピ</t>
    </rPh>
    <phoneticPr fontId="1"/>
  </si>
  <si>
    <t>現住所</t>
    <rPh sb="0" eb="3">
      <t>ゲンジュウショ</t>
    </rPh>
    <phoneticPr fontId="1"/>
  </si>
  <si>
    <t>住民登録地の住所</t>
    <rPh sb="0" eb="2">
      <t>ジュウミン</t>
    </rPh>
    <rPh sb="2" eb="4">
      <t>トウロク</t>
    </rPh>
    <rPh sb="4" eb="5">
      <t>チ</t>
    </rPh>
    <rPh sb="6" eb="8">
      <t>ジュウショ</t>
    </rPh>
    <phoneticPr fontId="1"/>
  </si>
  <si>
    <t>単価</t>
    <rPh sb="0" eb="2">
      <t>タンカ</t>
    </rPh>
    <phoneticPr fontId="1"/>
  </si>
  <si>
    <t>予定時間数</t>
    <rPh sb="0" eb="2">
      <t>ヨテイ</t>
    </rPh>
    <rPh sb="2" eb="5">
      <t>ジカンスウ</t>
    </rPh>
    <phoneticPr fontId="1"/>
  </si>
  <si>
    <t>深夜勤務
時間数</t>
    <rPh sb="0" eb="2">
      <t>シンヤ</t>
    </rPh>
    <rPh sb="2" eb="4">
      <t>キンム</t>
    </rPh>
    <rPh sb="5" eb="8">
      <t>ジカンスウ</t>
    </rPh>
    <phoneticPr fontId="1"/>
  </si>
  <si>
    <t>予定合計金額</t>
    <rPh sb="0" eb="2">
      <t>ヨテイ</t>
    </rPh>
    <rPh sb="2" eb="4">
      <t>ゴウケイ</t>
    </rPh>
    <rPh sb="4" eb="6">
      <t>キンガク</t>
    </rPh>
    <phoneticPr fontId="1"/>
  </si>
  <si>
    <t>完了報告日</t>
    <rPh sb="0" eb="2">
      <t>カンリョウ</t>
    </rPh>
    <rPh sb="2" eb="4">
      <t>ホウコク</t>
    </rPh>
    <rPh sb="4" eb="5">
      <t>ビ</t>
    </rPh>
    <phoneticPr fontId="1"/>
  </si>
  <si>
    <t>報告　事務担当受付欄</t>
    <rPh sb="0" eb="2">
      <t>ホウコク</t>
    </rPh>
    <rPh sb="3" eb="5">
      <t>ジム</t>
    </rPh>
    <rPh sb="5" eb="7">
      <t>タントウ</t>
    </rPh>
    <rPh sb="7" eb="9">
      <t>ウケツケ</t>
    </rPh>
    <rPh sb="9" eb="10">
      <t>ラン</t>
    </rPh>
    <phoneticPr fontId="1"/>
  </si>
  <si>
    <t>時間</t>
    <rPh sb="0" eb="2">
      <t>ジカン</t>
    </rPh>
    <phoneticPr fontId="1"/>
  </si>
  <si>
    <t>円</t>
    <rPh sb="0" eb="1">
      <t>エン</t>
    </rPh>
    <phoneticPr fontId="1"/>
  </si>
  <si>
    <t>受付日(手書き)</t>
    <rPh sb="0" eb="2">
      <t>ウケツケ</t>
    </rPh>
    <rPh sb="2" eb="3">
      <t>ビ</t>
    </rPh>
    <rPh sb="4" eb="6">
      <t>テガ</t>
    </rPh>
    <phoneticPr fontId="1"/>
  </si>
  <si>
    <t>受付担当者印</t>
    <rPh sb="0" eb="2">
      <t>ウケツケ</t>
    </rPh>
    <rPh sb="2" eb="4">
      <t>タントウ</t>
    </rPh>
    <rPh sb="4" eb="5">
      <t>シャ</t>
    </rPh>
    <rPh sb="5" eb="6">
      <t>イン</t>
    </rPh>
    <phoneticPr fontId="1"/>
  </si>
  <si>
    <t>確定時間・金額（手書き）</t>
    <rPh sb="0" eb="2">
      <t>カクテイ</t>
    </rPh>
    <rPh sb="2" eb="4">
      <t>ジカン</t>
    </rPh>
    <rPh sb="5" eb="7">
      <t>キンガク</t>
    </rPh>
    <rPh sb="8" eb="10">
      <t>テガ</t>
    </rPh>
    <phoneticPr fontId="1"/>
  </si>
  <si>
    <t>時間数</t>
    <rPh sb="0" eb="3">
      <t>ジカンスウ</t>
    </rPh>
    <phoneticPr fontId="1"/>
  </si>
  <si>
    <t>超過勤務
時間数</t>
    <rPh sb="0" eb="2">
      <t>チョウカ</t>
    </rPh>
    <rPh sb="2" eb="4">
      <t>キンム</t>
    </rPh>
    <rPh sb="5" eb="8">
      <t>ジカンスウ</t>
    </rPh>
    <phoneticPr fontId="1"/>
  </si>
  <si>
    <t>合計金額</t>
    <rPh sb="0" eb="2">
      <t>ゴウケイ</t>
    </rPh>
    <rPh sb="2" eb="4">
      <t>キンガク</t>
    </rPh>
    <phoneticPr fontId="1"/>
  </si>
  <si>
    <r>
      <rPr>
        <b/>
        <sz val="14"/>
        <color rgb="FFFF0000"/>
        <rFont val="Segoe UI Symbol"/>
        <family val="2"/>
      </rPr>
      <t xml:space="preserve">⚠ </t>
    </r>
    <r>
      <rPr>
        <b/>
        <sz val="10"/>
        <color rgb="FFFF0000"/>
        <rFont val="ＭＳ 明朝"/>
        <family val="1"/>
        <charset val="128"/>
      </rPr>
      <t>本学から支給された謝金等の全部又はその一部を本学教職員が回収し，他の用途に使用することは禁止されています</t>
    </r>
    <r>
      <rPr>
        <b/>
        <sz val="10"/>
        <color rgb="FFFF0000"/>
        <rFont val="Calibri"/>
        <family val="1"/>
      </rPr>
      <t>(</t>
    </r>
    <r>
      <rPr>
        <b/>
        <sz val="10"/>
        <color rgb="FFFF0000"/>
        <rFont val="ＭＳ 明朝"/>
        <family val="1"/>
        <charset val="128"/>
      </rPr>
      <t>還流行為</t>
    </r>
    <r>
      <rPr>
        <b/>
        <sz val="10"/>
        <color rgb="FFFF0000"/>
        <rFont val="Calibri"/>
        <family val="1"/>
      </rPr>
      <t>)</t>
    </r>
    <rPh sb="2" eb="4">
      <t>ホンガク</t>
    </rPh>
    <rPh sb="6" eb="8">
      <t>シキュウ</t>
    </rPh>
    <rPh sb="11" eb="13">
      <t>シャキン</t>
    </rPh>
    <rPh sb="13" eb="14">
      <t>トウ</t>
    </rPh>
    <rPh sb="15" eb="17">
      <t>ゼンブ</t>
    </rPh>
    <rPh sb="17" eb="18">
      <t>マタ</t>
    </rPh>
    <rPh sb="21" eb="23">
      <t>イチブ</t>
    </rPh>
    <rPh sb="24" eb="26">
      <t>ホンガク</t>
    </rPh>
    <rPh sb="26" eb="29">
      <t>キョウショクイン</t>
    </rPh>
    <rPh sb="30" eb="32">
      <t>カイシュウ</t>
    </rPh>
    <rPh sb="34" eb="35">
      <t>ホカ</t>
    </rPh>
    <rPh sb="36" eb="38">
      <t>ヨウト</t>
    </rPh>
    <rPh sb="39" eb="41">
      <t>シヨウ</t>
    </rPh>
    <rPh sb="46" eb="48">
      <t>キンシ</t>
    </rPh>
    <rPh sb="55" eb="57">
      <t>カンリュウ</t>
    </rPh>
    <rPh sb="57" eb="59">
      <t>コウイ</t>
    </rPh>
    <phoneticPr fontId="1"/>
  </si>
  <si>
    <r>
      <rPr>
        <b/>
        <sz val="14"/>
        <rFont val="ＭＳ 明朝"/>
        <family val="1"/>
        <charset val="128"/>
      </rPr>
      <t>□</t>
    </r>
    <r>
      <rPr>
        <b/>
        <sz val="10"/>
        <rFont val="ＭＳ 明朝"/>
        <family val="1"/>
        <charset val="128"/>
      </rPr>
      <t>報告受領時 業務実施者へのヒアリング済</t>
    </r>
    <rPh sb="1" eb="3">
      <t>ホウコク</t>
    </rPh>
    <rPh sb="3" eb="5">
      <t>ジュリョウ</t>
    </rPh>
    <rPh sb="5" eb="6">
      <t>ジ</t>
    </rPh>
    <rPh sb="7" eb="9">
      <t>ギョウム</t>
    </rPh>
    <rPh sb="9" eb="12">
      <t>ジッシシャ</t>
    </rPh>
    <rPh sb="19" eb="20">
      <t>スミ</t>
    </rPh>
    <phoneticPr fontId="1"/>
  </si>
  <si>
    <t>2024年祝日リスト</t>
    <rPh sb="4" eb="5">
      <t>ネン</t>
    </rPh>
    <rPh sb="5" eb="7">
      <t>シュクジツ</t>
    </rPh>
    <phoneticPr fontId="1"/>
  </si>
  <si>
    <t>昭和の日</t>
  </si>
  <si>
    <t>憲法記念日</t>
  </si>
  <si>
    <t>みどりの日</t>
  </si>
  <si>
    <t>こどもの日</t>
  </si>
  <si>
    <t>振替休日</t>
    <rPh sb="0" eb="2">
      <t>フリカエ</t>
    </rPh>
    <rPh sb="2" eb="4">
      <t>キュウジツ</t>
    </rPh>
    <phoneticPr fontId="1"/>
  </si>
  <si>
    <t>海の日</t>
  </si>
  <si>
    <t>山の日</t>
  </si>
  <si>
    <t>敬老の日</t>
    <phoneticPr fontId="1"/>
  </si>
  <si>
    <t>秋分の日</t>
    <phoneticPr fontId="1"/>
  </si>
  <si>
    <t>スポーツの日</t>
    <rPh sb="5" eb="6">
      <t>ヒ</t>
    </rPh>
    <phoneticPr fontId="1"/>
  </si>
  <si>
    <t>文化の日</t>
    <phoneticPr fontId="1"/>
  </si>
  <si>
    <t>勤労感謝の日</t>
    <phoneticPr fontId="1"/>
  </si>
  <si>
    <t>元日</t>
  </si>
  <si>
    <t>成人の日</t>
  </si>
  <si>
    <t>建国記念の日</t>
  </si>
  <si>
    <t>天皇誕生日</t>
  </si>
  <si>
    <t>春分の日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</si>
</sst>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quot; &quot;#0.0&quot;時&quot;&quot;間&quot;\)"/>
    <numFmt numFmtId="178" formatCode="#,##0_);[Red]\(#,##0\)"/>
    <numFmt numFmtId="179" formatCode="0.00_);[Red]\(0.00\)"/>
    <numFmt numFmtId="180" formatCode="d"/>
    <numFmt numFmtId="181" formatCode="aaa"/>
  </numFmts>
  <fonts count="26" x14ac:knownFonts="1">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b/>
      <sz val="10"/>
      <name val="ＭＳ 明朝"/>
      <family val="1"/>
      <charset val="128"/>
    </font>
    <font>
      <sz val="11"/>
      <name val="ＭＳ 明朝"/>
      <family val="1"/>
      <charset val="128"/>
    </font>
    <font>
      <b/>
      <sz val="14"/>
      <name val="ＭＳ 明朝"/>
      <family val="1"/>
      <charset val="128"/>
    </font>
    <font>
      <b/>
      <sz val="11"/>
      <name val="ＭＳ 明朝"/>
      <family val="1"/>
      <charset val="128"/>
    </font>
    <font>
      <sz val="16"/>
      <name val="ＭＳ 明朝"/>
      <family val="1"/>
      <charset val="128"/>
    </font>
    <font>
      <b/>
      <sz val="16"/>
      <name val="ＭＳ 明朝"/>
      <family val="1"/>
      <charset val="128"/>
    </font>
    <font>
      <sz val="8"/>
      <name val="ＭＳ 明朝"/>
      <family val="1"/>
      <charset val="128"/>
    </font>
    <font>
      <sz val="11"/>
      <name val="ＭＳ Ｐゴシック"/>
      <family val="3"/>
      <charset val="128"/>
    </font>
    <font>
      <sz val="18"/>
      <name val="HG行書体"/>
      <family val="4"/>
      <charset val="128"/>
    </font>
    <font>
      <sz val="22"/>
      <name val="HGP創英角ﾎﾟｯﾌﾟ体"/>
      <family val="3"/>
      <charset val="128"/>
    </font>
    <font>
      <b/>
      <sz val="11"/>
      <name val="ＭＳ Ｐゴシック"/>
      <family val="3"/>
      <charset val="128"/>
    </font>
    <font>
      <sz val="10"/>
      <name val="ＭＳ Ｐゴシック"/>
      <family val="3"/>
      <charset val="128"/>
    </font>
    <font>
      <sz val="12"/>
      <name val="ＭＳ Ｐゴシック"/>
      <family val="3"/>
      <charset val="128"/>
    </font>
    <font>
      <sz val="12"/>
      <name val="ＭＳ 明朝"/>
      <family val="1"/>
      <charset val="128"/>
    </font>
    <font>
      <sz val="12"/>
      <name val="ＭＳ Ｐ明朝"/>
      <family val="1"/>
      <charset val="128"/>
    </font>
    <font>
      <sz val="7"/>
      <name val="ＭＳ 明朝"/>
      <family val="1"/>
      <charset val="128"/>
    </font>
    <font>
      <b/>
      <u/>
      <sz val="10"/>
      <name val="ＭＳ 明朝"/>
      <family val="1"/>
      <charset val="128"/>
    </font>
    <font>
      <b/>
      <sz val="12"/>
      <name val="ＭＳ 明朝"/>
      <family val="1"/>
      <charset val="128"/>
    </font>
    <font>
      <b/>
      <sz val="10"/>
      <color rgb="FFFF0000"/>
      <name val="ＭＳ 明朝"/>
      <family val="1"/>
      <charset val="128"/>
    </font>
    <font>
      <b/>
      <sz val="12"/>
      <color rgb="FFFF0000"/>
      <name val="ＭＳ 明朝"/>
      <family val="2"/>
      <charset val="128"/>
    </font>
    <font>
      <b/>
      <sz val="14"/>
      <color rgb="FFFF0000"/>
      <name val="Segoe UI Symbol"/>
      <family val="2"/>
    </font>
    <font>
      <b/>
      <sz val="10"/>
      <color rgb="FFFF0000"/>
      <name val="Calibri"/>
      <family val="1"/>
    </font>
  </fonts>
  <fills count="3">
    <fill>
      <patternFill patternType="none"/>
    </fill>
    <fill>
      <patternFill patternType="gray125"/>
    </fill>
    <fill>
      <patternFill patternType="solid">
        <fgColor rgb="FFFFFF00"/>
        <bgColor indexed="64"/>
      </patternFill>
    </fill>
  </fills>
  <borders count="84">
    <border>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diagonal/>
    </border>
    <border>
      <left/>
      <right/>
      <top style="thin">
        <color indexed="64"/>
      </top>
      <bottom style="thin">
        <color indexed="64"/>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indexed="64"/>
      </left>
      <right style="medium">
        <color auto="1"/>
      </right>
      <top style="hair">
        <color indexed="64"/>
      </top>
      <bottom style="medium">
        <color indexed="64"/>
      </bottom>
      <diagonal/>
    </border>
    <border>
      <left/>
      <right style="hair">
        <color auto="1"/>
      </right>
      <top style="medium">
        <color auto="1"/>
      </top>
      <bottom style="hair">
        <color auto="1"/>
      </bottom>
      <diagonal/>
    </border>
    <border>
      <left style="hair">
        <color auto="1"/>
      </left>
      <right/>
      <top style="medium">
        <color auto="1"/>
      </top>
      <bottom style="hair">
        <color auto="1"/>
      </bottom>
      <diagonal/>
    </border>
    <border diagonalUp="1">
      <left style="hair">
        <color indexed="64"/>
      </left>
      <right/>
      <top style="medium">
        <color indexed="64"/>
      </top>
      <bottom/>
      <diagonal style="hair">
        <color indexed="64"/>
      </diagonal>
    </border>
    <border diagonalUp="1">
      <left/>
      <right style="hair">
        <color indexed="64"/>
      </right>
      <top style="medium">
        <color indexed="64"/>
      </top>
      <bottom/>
      <diagonal style="hair">
        <color indexed="64"/>
      </diagonal>
    </border>
    <border diagonalUp="1">
      <left style="hair">
        <color indexed="64"/>
      </left>
      <right/>
      <top/>
      <bottom style="medium">
        <color indexed="64"/>
      </bottom>
      <diagonal style="hair">
        <color indexed="64"/>
      </diagonal>
    </border>
    <border diagonalUp="1">
      <left/>
      <right style="hair">
        <color indexed="64"/>
      </right>
      <top/>
      <bottom style="medium">
        <color indexed="64"/>
      </bottom>
      <diagonal style="hair">
        <color indexed="64"/>
      </diagonal>
    </border>
    <border>
      <left/>
      <right style="hair">
        <color indexed="64"/>
      </right>
      <top style="hair">
        <color auto="1"/>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0" fontId="11" fillId="0" borderId="0">
      <alignment vertical="center"/>
    </xf>
  </cellStyleXfs>
  <cellXfs count="236">
    <xf numFmtId="0" fontId="0" fillId="0" borderId="0" xfId="0"/>
    <xf numFmtId="0" fontId="5" fillId="0" borderId="9" xfId="0" applyFont="1" applyBorder="1"/>
    <xf numFmtId="20" fontId="3" fillId="0" borderId="8" xfId="0" applyNumberFormat="1" applyFont="1" applyBorder="1" applyAlignment="1" applyProtection="1">
      <alignment horizontal="center" shrinkToFit="1"/>
      <protection locked="0"/>
    </xf>
    <xf numFmtId="0" fontId="3" fillId="0" borderId="8" xfId="0" applyFont="1" applyBorder="1" applyAlignment="1">
      <alignment horizontal="center" shrinkToFit="1"/>
    </xf>
    <xf numFmtId="0" fontId="5" fillId="0" borderId="7" xfId="0" applyFont="1" applyBorder="1" applyAlignment="1">
      <alignment shrinkToFit="1"/>
    </xf>
    <xf numFmtId="20" fontId="3" fillId="0" borderId="6" xfId="0" applyNumberFormat="1" applyFont="1" applyBorder="1" applyAlignment="1" applyProtection="1">
      <alignment horizontal="center" shrinkToFit="1"/>
      <protection locked="0"/>
    </xf>
    <xf numFmtId="0" fontId="3" fillId="0" borderId="6" xfId="0" applyFont="1" applyBorder="1" applyAlignment="1">
      <alignment horizontal="center" shrinkToFit="1"/>
    </xf>
    <xf numFmtId="0" fontId="2" fillId="0" borderId="1"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vertical="center"/>
    </xf>
    <xf numFmtId="20" fontId="3" fillId="0" borderId="2" xfId="0" applyNumberFormat="1" applyFont="1" applyBorder="1" applyAlignment="1" applyProtection="1">
      <alignment horizontal="center" shrinkToFit="1"/>
      <protection locked="0"/>
    </xf>
    <xf numFmtId="0" fontId="3" fillId="0" borderId="2" xfId="0" applyFont="1" applyBorder="1" applyAlignment="1">
      <alignment horizontal="center" shrinkToFit="1"/>
    </xf>
    <xf numFmtId="0" fontId="5" fillId="0" borderId="4" xfId="0" applyFont="1" applyBorder="1" applyAlignment="1">
      <alignment shrinkToFit="1"/>
    </xf>
    <xf numFmtId="0" fontId="2" fillId="0" borderId="6" xfId="0" applyFont="1" applyBorder="1" applyAlignment="1">
      <alignment horizontal="center" vertical="center"/>
    </xf>
    <xf numFmtId="0" fontId="12" fillId="0" borderId="0" xfId="0" applyFont="1" applyAlignment="1">
      <alignment vertical="center"/>
    </xf>
    <xf numFmtId="0" fontId="2" fillId="0" borderId="56" xfId="0" applyFont="1" applyBorder="1" applyAlignment="1">
      <alignment horizontal="center" vertical="center"/>
    </xf>
    <xf numFmtId="0" fontId="2" fillId="0" borderId="26" xfId="0" applyFont="1" applyBorder="1" applyAlignment="1">
      <alignment horizontal="center" vertical="center"/>
    </xf>
    <xf numFmtId="20" fontId="3" fillId="0" borderId="1" xfId="0" applyNumberFormat="1" applyFont="1" applyBorder="1" applyAlignment="1" applyProtection="1">
      <alignment horizontal="center" shrinkToFit="1"/>
      <protection locked="0"/>
    </xf>
    <xf numFmtId="0" fontId="5" fillId="0" borderId="3" xfId="0" applyFont="1" applyBorder="1" applyAlignment="1">
      <alignment shrinkToFit="1"/>
    </xf>
    <xf numFmtId="0" fontId="2" fillId="0" borderId="6" xfId="0" applyFont="1" applyBorder="1" applyAlignment="1">
      <alignment vertical="center"/>
    </xf>
    <xf numFmtId="20" fontId="3" fillId="0" borderId="20" xfId="0" applyNumberFormat="1" applyFont="1" applyBorder="1" applyAlignment="1" applyProtection="1">
      <alignment horizontal="center" shrinkToFit="1"/>
      <protection locked="0"/>
    </xf>
    <xf numFmtId="0" fontId="3" fillId="0" borderId="20" xfId="0" applyFont="1" applyBorder="1" applyAlignment="1">
      <alignment horizontal="center" shrinkToFit="1"/>
    </xf>
    <xf numFmtId="20" fontId="3" fillId="0" borderId="47" xfId="0" applyNumberFormat="1" applyFont="1" applyBorder="1" applyAlignment="1" applyProtection="1">
      <alignment horizontal="center" shrinkToFit="1"/>
      <protection locked="0"/>
    </xf>
    <xf numFmtId="0" fontId="5" fillId="0" borderId="48" xfId="0" applyFont="1" applyBorder="1" applyAlignment="1">
      <alignment shrinkToFit="1"/>
    </xf>
    <xf numFmtId="0" fontId="5" fillId="0" borderId="12" xfId="0" applyFont="1" applyBorder="1"/>
    <xf numFmtId="0" fontId="9" fillId="0" borderId="17" xfId="0" applyFont="1" applyBorder="1" applyAlignment="1">
      <alignment horizontal="right"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5" fillId="0" borderId="9" xfId="0" applyFont="1" applyBorder="1" applyAlignment="1">
      <alignment shrinkToFit="1"/>
    </xf>
    <xf numFmtId="0" fontId="5" fillId="0" borderId="19" xfId="0" applyFont="1" applyBorder="1" applyAlignment="1">
      <alignment shrinkToFit="1"/>
    </xf>
    <xf numFmtId="0" fontId="2" fillId="0" borderId="12" xfId="0" applyFont="1" applyBorder="1" applyAlignment="1">
      <alignment vertical="center"/>
    </xf>
    <xf numFmtId="0" fontId="2" fillId="0" borderId="19" xfId="0" applyFont="1" applyBorder="1" applyAlignment="1">
      <alignment horizontal="center" vertical="center" wrapText="1"/>
    </xf>
    <xf numFmtId="0" fontId="5" fillId="0" borderId="12" xfId="0" applyFont="1" applyBorder="1" applyAlignment="1">
      <alignment vertical="top"/>
    </xf>
    <xf numFmtId="0" fontId="5" fillId="0" borderId="15" xfId="0" applyFont="1" applyBorder="1" applyAlignment="1">
      <alignment vertical="top"/>
    </xf>
    <xf numFmtId="176" fontId="9" fillId="0" borderId="20" xfId="0" applyNumberFormat="1" applyFont="1" applyBorder="1" applyAlignment="1">
      <alignment horizontal="right" vertical="center"/>
    </xf>
    <xf numFmtId="178" fontId="5" fillId="0" borderId="21" xfId="0" applyNumberFormat="1" applyFont="1" applyBorder="1" applyAlignment="1">
      <alignment horizontal="right"/>
    </xf>
    <xf numFmtId="176" fontId="2" fillId="0" borderId="17" xfId="0" applyNumberFormat="1" applyFont="1" applyBorder="1" applyAlignment="1">
      <alignment horizontal="right" vertical="center"/>
    </xf>
    <xf numFmtId="0" fontId="2" fillId="0" borderId="18" xfId="0" applyFont="1" applyBorder="1" applyAlignment="1">
      <alignment horizontal="right" vertical="center"/>
    </xf>
    <xf numFmtId="0" fontId="2" fillId="0" borderId="12" xfId="0" applyFont="1" applyBorder="1" applyAlignment="1">
      <alignment vertical="top"/>
    </xf>
    <xf numFmtId="0" fontId="15" fillId="0" borderId="18" xfId="0" applyFont="1" applyBorder="1" applyAlignment="1">
      <alignment horizontal="right" vertical="center"/>
    </xf>
    <xf numFmtId="177" fontId="2" fillId="0" borderId="18" xfId="0" applyNumberFormat="1" applyFont="1" applyBorder="1" applyAlignment="1">
      <alignment horizontal="right" vertical="center" shrinkToFit="1"/>
    </xf>
    <xf numFmtId="0" fontId="16" fillId="0" borderId="0" xfId="0" applyFont="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horizontal="center" vertical="center"/>
    </xf>
    <xf numFmtId="0" fontId="2" fillId="0" borderId="4" xfId="0" applyFont="1" applyBorder="1" applyAlignment="1">
      <alignment vertical="center"/>
    </xf>
    <xf numFmtId="0" fontId="2" fillId="0" borderId="3" xfId="0" applyFont="1" applyBorder="1" applyAlignment="1">
      <alignment horizontal="center" vertical="center"/>
    </xf>
    <xf numFmtId="0" fontId="2" fillId="0" borderId="19" xfId="0" applyFont="1" applyBorder="1" applyAlignment="1">
      <alignment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0" fillId="0" borderId="0" xfId="0" applyAlignment="1">
      <alignment vertical="center"/>
    </xf>
    <xf numFmtId="0" fontId="0" fillId="0" borderId="20" xfId="0" applyBorder="1"/>
    <xf numFmtId="14" fontId="2" fillId="0" borderId="0" xfId="0" applyNumberFormat="1" applyFont="1" applyAlignment="1">
      <alignment vertical="center"/>
    </xf>
    <xf numFmtId="0" fontId="5" fillId="0" borderId="7" xfId="0" applyFont="1" applyBorder="1" applyAlignment="1">
      <alignment horizontal="center" shrinkToFit="1"/>
    </xf>
    <xf numFmtId="14" fontId="0" fillId="0" borderId="0" xfId="0" applyNumberFormat="1"/>
    <xf numFmtId="58" fontId="0" fillId="0" borderId="0" xfId="0" applyNumberFormat="1"/>
    <xf numFmtId="14" fontId="2" fillId="2" borderId="0" xfId="0" applyNumberFormat="1" applyFont="1" applyFill="1" applyAlignment="1">
      <alignment vertical="center"/>
    </xf>
    <xf numFmtId="0" fontId="2" fillId="0" borderId="0" xfId="0" applyFont="1" applyAlignment="1">
      <alignment horizontal="left" vertical="top"/>
    </xf>
    <xf numFmtId="0" fontId="5" fillId="0" borderId="6" xfId="0" applyFont="1" applyBorder="1"/>
    <xf numFmtId="0" fontId="5" fillId="0" borderId="20" xfId="0" applyFont="1" applyBorder="1"/>
    <xf numFmtId="0" fontId="3" fillId="0" borderId="11" xfId="0" applyFont="1" applyBorder="1" applyAlignment="1">
      <alignment horizontal="left" vertical="top"/>
    </xf>
    <xf numFmtId="0" fontId="5" fillId="0" borderId="13" xfId="0" applyFont="1" applyBorder="1"/>
    <xf numFmtId="0" fontId="5" fillId="0" borderId="14" xfId="0" applyFont="1" applyBorder="1"/>
    <xf numFmtId="20" fontId="3" fillId="0" borderId="8" xfId="0" applyNumberFormat="1" applyFont="1" applyBorder="1" applyAlignment="1" applyProtection="1">
      <alignment horizontal="center" vertical="center" shrinkToFit="1"/>
      <protection locked="0"/>
    </xf>
    <xf numFmtId="0" fontId="21" fillId="0" borderId="0" xfId="0" applyFont="1"/>
    <xf numFmtId="0" fontId="23" fillId="0" borderId="12" xfId="0" applyFont="1" applyBorder="1" applyAlignment="1">
      <alignment horizontal="center"/>
    </xf>
    <xf numFmtId="58" fontId="2" fillId="0" borderId="11" xfId="0" applyNumberFormat="1" applyFont="1" applyBorder="1" applyAlignment="1">
      <alignment horizontal="center" vertical="center" shrinkToFit="1"/>
    </xf>
    <xf numFmtId="58" fontId="2" fillId="0" borderId="12" xfId="0" applyNumberFormat="1" applyFont="1" applyBorder="1" applyAlignment="1">
      <alignment horizontal="center" vertical="center" shrinkToFit="1"/>
    </xf>
    <xf numFmtId="58" fontId="2" fillId="0" borderId="72" xfId="0" applyNumberFormat="1" applyFont="1" applyBorder="1" applyAlignment="1">
      <alignment horizontal="center" vertical="center" shrinkToFit="1"/>
    </xf>
    <xf numFmtId="58" fontId="2" fillId="0" borderId="0" xfId="0" applyNumberFormat="1" applyFont="1" applyAlignment="1">
      <alignment horizontal="center" vertical="center" shrinkToFit="1"/>
    </xf>
    <xf numFmtId="58" fontId="2" fillId="0" borderId="16" xfId="0" applyNumberFormat="1" applyFont="1" applyBorder="1" applyAlignment="1">
      <alignment horizontal="center" vertical="center" shrinkToFit="1"/>
    </xf>
    <xf numFmtId="58" fontId="2" fillId="0" borderId="17" xfId="0" applyNumberFormat="1" applyFont="1" applyBorder="1" applyAlignment="1">
      <alignment horizontal="center" vertical="center" shrinkToFi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59" xfId="0" applyFont="1" applyBorder="1" applyAlignment="1">
      <alignment horizontal="center" vertical="center" wrapText="1"/>
    </xf>
    <xf numFmtId="0" fontId="0" fillId="0" borderId="59" xfId="0" applyBorder="1" applyAlignment="1"/>
    <xf numFmtId="0" fontId="4" fillId="0" borderId="9" xfId="0" applyFont="1" applyBorder="1" applyAlignment="1">
      <alignment horizontal="center" vertical="center" wrapText="1"/>
    </xf>
    <xf numFmtId="0" fontId="0" fillId="0" borderId="9" xfId="0" applyBorder="1" applyAlignment="1"/>
    <xf numFmtId="0" fontId="0" fillId="0" borderId="48" xfId="0" applyBorder="1" applyAlignment="1"/>
    <xf numFmtId="0" fontId="4" fillId="0" borderId="58" xfId="0" applyFont="1" applyBorder="1" applyAlignment="1">
      <alignment horizontal="center" vertical="center" wrapText="1"/>
    </xf>
    <xf numFmtId="0" fontId="4" fillId="0" borderId="49" xfId="0" applyFont="1" applyBorder="1" applyAlignment="1">
      <alignment horizontal="center" vertical="center" wrapText="1"/>
    </xf>
    <xf numFmtId="0" fontId="0" fillId="0" borderId="60" xfId="0" applyBorder="1" applyAlignment="1">
      <alignment horizontal="center" vertical="center" wrapText="1"/>
    </xf>
    <xf numFmtId="0" fontId="4" fillId="0" borderId="59" xfId="0" applyFont="1" applyBorder="1" applyAlignment="1">
      <alignment horizontal="left" vertical="center" wrapText="1"/>
    </xf>
    <xf numFmtId="0" fontId="4" fillId="0" borderId="9" xfId="0" applyFont="1" applyBorder="1" applyAlignment="1">
      <alignment horizontal="left" vertical="center" wrapText="1"/>
    </xf>
    <xf numFmtId="0" fontId="0" fillId="0" borderId="48" xfId="0" applyBorder="1" applyAlignment="1">
      <alignment horizontal="left" vertical="center" wrapText="1"/>
    </xf>
    <xf numFmtId="0" fontId="4" fillId="0" borderId="69" xfId="0" applyFont="1" applyBorder="1" applyAlignment="1">
      <alignment horizontal="center" vertical="center" wrapText="1"/>
    </xf>
    <xf numFmtId="0" fontId="0" fillId="0" borderId="18" xfId="0" applyBorder="1" applyAlignment="1">
      <alignment horizontal="center" vertical="center"/>
    </xf>
    <xf numFmtId="0" fontId="4" fillId="0" borderId="3" xfId="0" applyFont="1" applyBorder="1" applyAlignment="1">
      <alignment horizontal="center" vertical="center" wrapText="1"/>
    </xf>
    <xf numFmtId="0" fontId="0" fillId="0" borderId="19" xfId="0" applyBorder="1" applyAlignment="1">
      <alignment horizontal="center" vertical="center"/>
    </xf>
    <xf numFmtId="176" fontId="2" fillId="0" borderId="65" xfId="0" applyNumberFormat="1" applyFont="1" applyBorder="1" applyAlignment="1">
      <alignment horizontal="center" vertical="center"/>
    </xf>
    <xf numFmtId="0" fontId="0" fillId="0" borderId="66" xfId="0" applyBorder="1" applyAlignment="1"/>
    <xf numFmtId="0" fontId="0" fillId="0" borderId="67" xfId="0" applyBorder="1" applyAlignment="1"/>
    <xf numFmtId="0" fontId="0" fillId="0" borderId="68" xfId="0" applyBorder="1" applyAlignment="1"/>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0" fillId="0" borderId="15" xfId="0" applyBorder="1" applyAlignment="1">
      <alignment horizontal="center" vertical="center"/>
    </xf>
    <xf numFmtId="0" fontId="2" fillId="0" borderId="43" xfId="0" applyFont="1" applyBorder="1" applyAlignment="1">
      <alignment vertical="center"/>
    </xf>
    <xf numFmtId="0" fontId="2" fillId="0" borderId="45"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181" fontId="2" fillId="0" borderId="3" xfId="0" applyNumberFormat="1" applyFont="1" applyBorder="1" applyAlignment="1">
      <alignment horizontal="left" vertical="center"/>
    </xf>
    <xf numFmtId="181" fontId="2" fillId="0" borderId="4" xfId="0" applyNumberFormat="1" applyFont="1" applyBorder="1" applyAlignment="1">
      <alignment horizontal="left" vertical="center"/>
    </xf>
    <xf numFmtId="0" fontId="2" fillId="0" borderId="3" xfId="0" applyFont="1" applyBorder="1" applyAlignment="1">
      <alignment horizontal="center" vertical="center"/>
    </xf>
    <xf numFmtId="0" fontId="0" fillId="0" borderId="48" xfId="0" applyBorder="1" applyAlignment="1">
      <alignment horizontal="center" vertical="center" wrapText="1"/>
    </xf>
    <xf numFmtId="0" fontId="4" fillId="0" borderId="64" xfId="0" applyFont="1" applyBorder="1" applyAlignment="1">
      <alignment horizontal="center" vertical="center" wrapText="1"/>
    </xf>
    <xf numFmtId="0" fontId="4" fillId="0" borderId="6" xfId="0" applyFont="1" applyBorder="1" applyAlignment="1">
      <alignment horizontal="center" vertical="center" wrapText="1"/>
    </xf>
    <xf numFmtId="0" fontId="0" fillId="0" borderId="48" xfId="0" applyBorder="1" applyAlignment="1">
      <alignment horizontal="center" vertical="center"/>
    </xf>
    <xf numFmtId="0" fontId="14" fillId="0" borderId="63" xfId="0" applyFont="1" applyBorder="1" applyAlignment="1">
      <alignment horizontal="center" vertical="center"/>
    </xf>
    <xf numFmtId="0" fontId="0" fillId="0" borderId="59" xfId="0" applyBorder="1" applyAlignment="1">
      <alignment horizontal="center" vertical="center"/>
    </xf>
    <xf numFmtId="180" fontId="2" fillId="0" borderId="49" xfId="0" applyNumberFormat="1" applyFont="1" applyBorder="1" applyAlignment="1">
      <alignment horizontal="center" vertical="center"/>
    </xf>
    <xf numFmtId="180" fontId="2" fillId="0" borderId="44" xfId="0" applyNumberFormat="1" applyFont="1" applyBorder="1" applyAlignment="1">
      <alignment horizontal="center" vertical="center"/>
    </xf>
    <xf numFmtId="0" fontId="0" fillId="0" borderId="48" xfId="0" applyBorder="1" applyAlignment="1">
      <alignment vertical="center"/>
    </xf>
    <xf numFmtId="0" fontId="4" fillId="0" borderId="61" xfId="0" applyFont="1" applyBorder="1" applyAlignment="1">
      <alignment horizontal="center" vertical="center" wrapText="1"/>
    </xf>
    <xf numFmtId="0" fontId="4" fillId="0" borderId="46" xfId="0" applyFont="1" applyBorder="1" applyAlignment="1">
      <alignment horizontal="center" vertical="center" wrapText="1"/>
    </xf>
    <xf numFmtId="0" fontId="0" fillId="0" borderId="62" xfId="0" applyBorder="1" applyAlignment="1">
      <alignment vertical="center"/>
    </xf>
    <xf numFmtId="0" fontId="2" fillId="0" borderId="40" xfId="0" applyFont="1" applyBorder="1" applyAlignment="1">
      <alignment horizontal="center" vertical="center"/>
    </xf>
    <xf numFmtId="0" fontId="0" fillId="0" borderId="50" xfId="0" applyBorder="1" applyAlignment="1">
      <alignment horizontal="center" vertical="center"/>
    </xf>
    <xf numFmtId="0" fontId="0" fillId="0" borderId="5" xfId="0" applyBorder="1" applyAlignment="1">
      <alignment horizontal="center" vertical="center"/>
    </xf>
    <xf numFmtId="58" fontId="2" fillId="0" borderId="34" xfId="0" applyNumberFormat="1" applyFont="1" applyBorder="1" applyAlignment="1">
      <alignment horizontal="center" vertical="center" wrapText="1"/>
    </xf>
    <xf numFmtId="58" fontId="2" fillId="0" borderId="57" xfId="0" applyNumberFormat="1" applyFont="1" applyBorder="1" applyAlignment="1">
      <alignment horizontal="center" vertical="center" wrapText="1"/>
    </xf>
    <xf numFmtId="0" fontId="0" fillId="0" borderId="52" xfId="0" applyBorder="1" applyAlignment="1">
      <alignment horizontal="center" vertical="center" wrapText="1"/>
    </xf>
    <xf numFmtId="0" fontId="2" fillId="0" borderId="28" xfId="0" applyFont="1" applyBorder="1" applyAlignment="1">
      <alignment vertical="center"/>
    </xf>
    <xf numFmtId="0" fontId="0" fillId="0" borderId="28" xfId="0" applyBorder="1" applyAlignment="1">
      <alignment vertical="center"/>
    </xf>
    <xf numFmtId="0" fontId="0" fillId="0" borderId="30" xfId="0" applyBorder="1" applyAlignment="1">
      <alignment vertical="center"/>
    </xf>
    <xf numFmtId="0" fontId="0" fillId="0" borderId="0" xfId="0" applyAlignment="1">
      <alignment vertical="center"/>
    </xf>
    <xf numFmtId="0" fontId="0" fillId="0" borderId="51" xfId="0" applyBorder="1" applyAlignment="1">
      <alignment vertical="center"/>
    </xf>
    <xf numFmtId="0" fontId="0" fillId="0" borderId="33" xfId="0" applyBorder="1" applyAlignment="1">
      <alignment vertical="center"/>
    </xf>
    <xf numFmtId="0" fontId="0" fillId="0" borderId="32" xfId="0" applyBorder="1" applyAlignment="1">
      <alignment vertical="center"/>
    </xf>
    <xf numFmtId="0" fontId="5" fillId="0" borderId="54" xfId="0" applyFont="1" applyBorder="1" applyAlignment="1">
      <alignment horizontal="center" vertical="center"/>
    </xf>
    <xf numFmtId="0" fontId="0" fillId="0" borderId="55" xfId="0" applyBorder="1" applyAlignment="1">
      <alignment horizontal="center" vertical="center"/>
    </xf>
    <xf numFmtId="0" fontId="2" fillId="0" borderId="50" xfId="0" applyFont="1" applyBorder="1" applyAlignment="1">
      <alignment horizontal="center" vertical="center"/>
    </xf>
    <xf numFmtId="0" fontId="0" fillId="0" borderId="5" xfId="0" applyBorder="1" applyAlignment="1">
      <alignment vertical="center"/>
    </xf>
    <xf numFmtId="58" fontId="2" fillId="0" borderId="34" xfId="0" applyNumberFormat="1" applyFont="1" applyBorder="1" applyAlignment="1">
      <alignment horizontal="center" vertical="center" shrinkToFit="1"/>
    </xf>
    <xf numFmtId="58" fontId="2" fillId="0" borderId="57" xfId="0" applyNumberFormat="1" applyFont="1" applyBorder="1" applyAlignment="1">
      <alignment horizontal="center" vertical="center" shrinkToFit="1"/>
    </xf>
    <xf numFmtId="0" fontId="0" fillId="0" borderId="52" xfId="0" applyBorder="1" applyAlignment="1">
      <alignment horizontal="center" vertical="center" shrinkToFit="1"/>
    </xf>
    <xf numFmtId="0" fontId="4" fillId="0" borderId="22" xfId="0" applyFont="1" applyBorder="1" applyAlignment="1">
      <alignment horizontal="center" vertical="center"/>
    </xf>
    <xf numFmtId="0" fontId="4" fillId="0" borderId="70"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18" fillId="0" borderId="17" xfId="0" applyFont="1" applyBorder="1" applyAlignment="1">
      <alignment horizontal="left" vertical="top" shrinkToFit="1"/>
    </xf>
    <xf numFmtId="0" fontId="0" fillId="0" borderId="17" xfId="0" applyBorder="1" applyAlignment="1">
      <alignment vertical="top" shrinkToFit="1"/>
    </xf>
    <xf numFmtId="0" fontId="17" fillId="0" borderId="12" xfId="0" applyFont="1" applyBorder="1" applyAlignment="1">
      <alignment horizontal="left" wrapText="1"/>
    </xf>
    <xf numFmtId="0" fontId="0" fillId="0" borderId="12" xfId="0" applyBorder="1" applyAlignment="1">
      <alignment horizontal="left"/>
    </xf>
    <xf numFmtId="0" fontId="17" fillId="0" borderId="0" xfId="0" applyFont="1" applyAlignment="1">
      <alignment vertical="top" wrapText="1"/>
    </xf>
    <xf numFmtId="0" fontId="0" fillId="0" borderId="0" xfId="0" applyAlignment="1">
      <alignment vertical="top"/>
    </xf>
    <xf numFmtId="0" fontId="16" fillId="0" borderId="0" xfId="0" applyFont="1" applyAlignment="1">
      <alignment horizontal="right" vertical="top" wrapText="1"/>
    </xf>
    <xf numFmtId="0" fontId="0" fillId="0" borderId="0" xfId="0" applyAlignment="1">
      <alignment horizontal="right" vertical="top"/>
    </xf>
    <xf numFmtId="0" fontId="0" fillId="0" borderId="0" xfId="0" applyAlignment="1"/>
    <xf numFmtId="0" fontId="5" fillId="0" borderId="54" xfId="0" applyFont="1" applyBorder="1" applyAlignment="1">
      <alignment horizontal="left" vertical="center" indent="1"/>
    </xf>
    <xf numFmtId="0" fontId="0" fillId="0" borderId="55" xfId="0" applyBorder="1" applyAlignment="1">
      <alignment horizontal="left" vertical="center" indent="1"/>
    </xf>
    <xf numFmtId="0" fontId="5" fillId="0" borderId="53" xfId="0" applyFont="1" applyBorder="1" applyAlignment="1">
      <alignment horizontal="left" vertical="center" indent="1"/>
    </xf>
    <xf numFmtId="0" fontId="0" fillId="0" borderId="52" xfId="0" applyBorder="1" applyAlignment="1">
      <alignment horizontal="left" vertical="center" indent="1"/>
    </xf>
    <xf numFmtId="0" fontId="2" fillId="0" borderId="54" xfId="0" applyFont="1" applyBorder="1" applyAlignment="1">
      <alignment horizontal="center" vertical="center"/>
    </xf>
    <xf numFmtId="0" fontId="0" fillId="0" borderId="50" xfId="0" applyBorder="1" applyAlignment="1">
      <alignment vertical="center"/>
    </xf>
    <xf numFmtId="0" fontId="2" fillId="0" borderId="53" xfId="0" applyFont="1" applyBorder="1" applyAlignment="1">
      <alignment horizontal="center" vertical="center"/>
    </xf>
    <xf numFmtId="0" fontId="0" fillId="0" borderId="57" xfId="0" applyBorder="1" applyAlignment="1">
      <alignment vertical="center"/>
    </xf>
    <xf numFmtId="0" fontId="0" fillId="0" borderId="41" xfId="0" applyBorder="1" applyAlignment="1">
      <alignment vertical="center"/>
    </xf>
    <xf numFmtId="0" fontId="5" fillId="0" borderId="77" xfId="0" applyFont="1" applyBorder="1" applyAlignment="1">
      <alignment horizontal="center" vertical="center"/>
    </xf>
    <xf numFmtId="0" fontId="5" fillId="0" borderId="10" xfId="0" applyFont="1" applyBorder="1" applyAlignment="1">
      <alignment horizontal="center" vertical="center"/>
    </xf>
    <xf numFmtId="58" fontId="2" fillId="0" borderId="79" xfId="0" applyNumberFormat="1" applyFont="1" applyBorder="1" applyAlignment="1">
      <alignment horizontal="center" vertical="center" shrinkToFit="1"/>
    </xf>
    <xf numFmtId="58" fontId="2" fillId="0" borderId="30" xfId="0" applyNumberFormat="1" applyFont="1" applyBorder="1" applyAlignment="1">
      <alignment horizontal="center" vertical="center" shrinkToFit="1"/>
    </xf>
    <xf numFmtId="58" fontId="2" fillId="0" borderId="80" xfId="0" applyNumberFormat="1" applyFont="1" applyBorder="1" applyAlignment="1">
      <alignment horizontal="center" vertical="center" shrinkToFit="1"/>
    </xf>
    <xf numFmtId="58" fontId="2" fillId="0" borderId="32" xfId="0" applyNumberFormat="1" applyFont="1" applyBorder="1" applyAlignment="1">
      <alignment horizontal="center" vertical="center" shrinkToFit="1"/>
    </xf>
    <xf numFmtId="0" fontId="2" fillId="0" borderId="25" xfId="0" applyFont="1" applyBorder="1" applyAlignment="1">
      <alignment horizontal="left" vertical="center" indent="1"/>
    </xf>
    <xf numFmtId="0" fontId="2" fillId="0" borderId="5" xfId="0" applyFont="1" applyBorder="1" applyAlignment="1">
      <alignment horizontal="left" vertical="center" indent="1"/>
    </xf>
    <xf numFmtId="0" fontId="5" fillId="0" borderId="10" xfId="0" applyFont="1" applyBorder="1" applyAlignment="1">
      <alignment horizontal="left" vertical="center" indent="1"/>
    </xf>
    <xf numFmtId="0" fontId="2" fillId="0" borderId="40" xfId="0" applyFont="1" applyBorder="1" applyAlignment="1">
      <alignment horizontal="left" vertical="center" indent="1"/>
    </xf>
    <xf numFmtId="0" fontId="2" fillId="0" borderId="50" xfId="0" applyFont="1" applyBorder="1" applyAlignment="1">
      <alignment horizontal="left" vertical="center" indent="1"/>
    </xf>
    <xf numFmtId="0" fontId="2" fillId="0" borderId="10" xfId="0" applyFont="1" applyBorder="1" applyAlignment="1">
      <alignment horizontal="left" vertical="center" indent="1"/>
    </xf>
    <xf numFmtId="0" fontId="5" fillId="0" borderId="35" xfId="0" applyFont="1" applyBorder="1" applyAlignment="1">
      <alignment horizontal="left" vertical="center" indent="1"/>
    </xf>
    <xf numFmtId="0" fontId="2" fillId="0" borderId="36" xfId="0" applyFont="1" applyBorder="1" applyAlignment="1">
      <alignment horizontal="left" vertical="center" indent="1"/>
    </xf>
    <xf numFmtId="0" fontId="2" fillId="0" borderId="28" xfId="0" applyFont="1" applyBorder="1" applyAlignment="1">
      <alignment horizontal="left" vertical="center" indent="1"/>
    </xf>
    <xf numFmtId="0" fontId="5" fillId="0" borderId="30" xfId="0" applyFont="1" applyBorder="1" applyAlignment="1">
      <alignment horizontal="left" vertical="center" indent="1"/>
    </xf>
    <xf numFmtId="0" fontId="5" fillId="0" borderId="38" xfId="0" applyFont="1" applyBorder="1" applyAlignment="1">
      <alignment horizontal="left" vertical="center" indent="1"/>
    </xf>
    <xf numFmtId="0" fontId="5" fillId="0" borderId="33" xfId="0" applyFont="1" applyBorder="1" applyAlignment="1">
      <alignment horizontal="left" vertical="center" indent="1"/>
    </xf>
    <xf numFmtId="0" fontId="5" fillId="0" borderId="32" xfId="0" applyFont="1" applyBorder="1" applyAlignment="1">
      <alignment horizontal="left" vertical="center" indent="1"/>
    </xf>
    <xf numFmtId="0" fontId="2" fillId="0" borderId="29" xfId="0" applyFont="1" applyBorder="1" applyAlignment="1">
      <alignment horizontal="left" vertical="center" indent="1"/>
    </xf>
    <xf numFmtId="0" fontId="5" fillId="0" borderId="28" xfId="0" applyFont="1" applyBorder="1" applyAlignment="1">
      <alignment horizontal="left" vertical="center" indent="1"/>
    </xf>
    <xf numFmtId="0" fontId="5" fillId="0" borderId="37" xfId="0" applyFont="1" applyBorder="1" applyAlignment="1">
      <alignment horizontal="left" vertical="center" indent="1"/>
    </xf>
    <xf numFmtId="0" fontId="5" fillId="0" borderId="31" xfId="0" applyFont="1" applyBorder="1" applyAlignment="1">
      <alignment horizontal="left" vertical="center" indent="1"/>
    </xf>
    <xf numFmtId="0" fontId="5" fillId="0" borderId="39" xfId="0" applyFont="1" applyBorder="1" applyAlignment="1">
      <alignment horizontal="left" vertical="center" indent="1"/>
    </xf>
    <xf numFmtId="0" fontId="7" fillId="0" borderId="22" xfId="0" applyFont="1" applyBorder="1" applyAlignment="1">
      <alignment horizontal="center" vertical="center" wrapText="1"/>
    </xf>
    <xf numFmtId="0" fontId="7" fillId="0" borderId="71" xfId="0" applyFont="1" applyBorder="1" applyAlignment="1">
      <alignment horizontal="center" vertical="center" wrapText="1"/>
    </xf>
    <xf numFmtId="0" fontId="5" fillId="0" borderId="73" xfId="0" applyFont="1" applyBorder="1" applyAlignment="1">
      <alignment horizontal="center" vertical="center"/>
    </xf>
    <xf numFmtId="0" fontId="5" fillId="0" borderId="25" xfId="0" applyFont="1" applyBorder="1" applyAlignment="1">
      <alignment horizontal="center" vertical="center"/>
    </xf>
    <xf numFmtId="0" fontId="5" fillId="0" borderId="50" xfId="0" applyFont="1" applyBorder="1" applyAlignment="1">
      <alignment horizontal="center" vertical="center"/>
    </xf>
    <xf numFmtId="49" fontId="9" fillId="0" borderId="11" xfId="0" applyNumberFormat="1" applyFont="1" applyBorder="1" applyAlignment="1">
      <alignment horizontal="center" vertical="center"/>
    </xf>
    <xf numFmtId="0" fontId="9" fillId="0" borderId="12" xfId="0" applyFont="1" applyBorder="1" applyAlignment="1"/>
    <xf numFmtId="0" fontId="9" fillId="0" borderId="13" xfId="0" applyFont="1" applyBorder="1" applyAlignment="1"/>
    <xf numFmtId="49" fontId="9" fillId="0" borderId="16" xfId="0" applyNumberFormat="1" applyFont="1" applyBorder="1" applyAlignment="1">
      <alignment horizontal="center" vertical="center"/>
    </xf>
    <xf numFmtId="0" fontId="9" fillId="0" borderId="17" xfId="0" applyFont="1" applyBorder="1" applyAlignment="1"/>
    <xf numFmtId="0" fontId="9" fillId="0" borderId="18" xfId="0" applyFont="1" applyBorder="1" applyAlignment="1"/>
    <xf numFmtId="0" fontId="3" fillId="0" borderId="14" xfId="0" applyFont="1" applyBorder="1" applyAlignment="1">
      <alignment vertical="top"/>
    </xf>
    <xf numFmtId="0" fontId="3" fillId="0" borderId="12" xfId="0" applyFont="1" applyBorder="1" applyAlignment="1">
      <alignment vertical="top"/>
    </xf>
    <xf numFmtId="0" fontId="3" fillId="0" borderId="13" xfId="0" applyFont="1" applyBorder="1" applyAlignment="1">
      <alignment vertical="top"/>
    </xf>
    <xf numFmtId="0" fontId="2" fillId="0" borderId="16" xfId="0" applyFont="1" applyBorder="1" applyAlignment="1">
      <alignment horizontal="center" vertical="center"/>
    </xf>
    <xf numFmtId="0" fontId="5" fillId="0" borderId="18" xfId="0" applyFont="1" applyBorder="1" applyAlignment="1">
      <alignment horizontal="center" vertical="center"/>
    </xf>
    <xf numFmtId="179" fontId="8" fillId="0" borderId="20" xfId="0" applyNumberFormat="1" applyFont="1" applyBorder="1" applyAlignment="1">
      <alignment horizontal="right" vertical="center" shrinkToFit="1"/>
    </xf>
    <xf numFmtId="179" fontId="8" fillId="0" borderId="17" xfId="0" applyNumberFormat="1" applyFont="1" applyBorder="1" applyAlignment="1">
      <alignment vertical="center" shrinkToFit="1"/>
    </xf>
    <xf numFmtId="0" fontId="2" fillId="0" borderId="46" xfId="0" applyFont="1" applyBorder="1" applyAlignment="1">
      <alignment vertical="center"/>
    </xf>
    <xf numFmtId="0" fontId="2" fillId="0" borderId="19" xfId="0" applyFont="1" applyBorder="1" applyAlignment="1">
      <alignment vertical="center"/>
    </xf>
    <xf numFmtId="0" fontId="5" fillId="0" borderId="17" xfId="0" applyFont="1" applyBorder="1" applyAlignment="1">
      <alignment horizontal="center" vertical="center"/>
    </xf>
    <xf numFmtId="179" fontId="2" fillId="0" borderId="20" xfId="0" applyNumberFormat="1" applyFont="1" applyBorder="1" applyAlignment="1">
      <alignment horizontal="right" vertical="center" shrinkToFit="1"/>
    </xf>
    <xf numFmtId="179" fontId="5" fillId="0" borderId="17" xfId="0" applyNumberFormat="1" applyFont="1" applyBorder="1" applyAlignment="1">
      <alignment vertical="center" shrinkToFit="1"/>
    </xf>
    <xf numFmtId="181" fontId="2" fillId="0" borderId="9" xfId="0" applyNumberFormat="1" applyFont="1" applyBorder="1" applyAlignment="1">
      <alignment horizontal="left" vertical="center"/>
    </xf>
    <xf numFmtId="0" fontId="3" fillId="0" borderId="14" xfId="0" applyFont="1" applyBorder="1" applyAlignment="1">
      <alignment horizontal="left" vertical="top" wrapText="1"/>
    </xf>
    <xf numFmtId="0" fontId="0" fillId="0" borderId="13" xfId="0" applyBorder="1" applyAlignment="1">
      <alignment vertical="top" wrapText="1"/>
    </xf>
    <xf numFmtId="0" fontId="0" fillId="0" borderId="12" xfId="0" applyBorder="1" applyAlignment="1">
      <alignment horizontal="left" vertical="top" wrapText="1"/>
    </xf>
    <xf numFmtId="0" fontId="0" fillId="0" borderId="13" xfId="0" applyBorder="1" applyAlignment="1">
      <alignment vertical="top"/>
    </xf>
    <xf numFmtId="0" fontId="2" fillId="0" borderId="0" xfId="0" applyFont="1" applyAlignment="1">
      <alignment horizontal="center" vertical="center"/>
    </xf>
    <xf numFmtId="0" fontId="5" fillId="0" borderId="0" xfId="0" applyFont="1" applyAlignment="1">
      <alignment horizontal="center" vertical="center"/>
    </xf>
    <xf numFmtId="0" fontId="2" fillId="0" borderId="74" xfId="0" applyFont="1" applyBorder="1" applyAlignment="1">
      <alignment horizontal="center" vertical="center"/>
    </xf>
    <xf numFmtId="0" fontId="5" fillId="0" borderId="75" xfId="0" applyFont="1" applyBorder="1" applyAlignment="1">
      <alignment horizontal="center" vertical="center"/>
    </xf>
    <xf numFmtId="0" fontId="0" fillId="0" borderId="76" xfId="0" applyBorder="1" applyAlignment="1">
      <alignment vertical="center"/>
    </xf>
    <xf numFmtId="0" fontId="0" fillId="0" borderId="78" xfId="0" applyBorder="1" applyAlignment="1">
      <alignment vertical="center"/>
    </xf>
    <xf numFmtId="0" fontId="2" fillId="0" borderId="10" xfId="0" applyFont="1" applyBorder="1" applyAlignment="1">
      <alignment horizontal="center" vertical="center"/>
    </xf>
    <xf numFmtId="0" fontId="2" fillId="0" borderId="46" xfId="0" applyFont="1" applyBorder="1" applyAlignment="1">
      <alignment horizontal="center" vertical="center"/>
    </xf>
    <xf numFmtId="0" fontId="2" fillId="0" borderId="26" xfId="0" applyFont="1" applyBorder="1" applyAlignment="1">
      <alignment horizontal="left" vertical="center" indent="1"/>
    </xf>
    <xf numFmtId="0" fontId="2" fillId="0" borderId="41" xfId="0" applyFont="1" applyBorder="1" applyAlignment="1">
      <alignment horizontal="left" vertical="center" indent="1"/>
    </xf>
    <xf numFmtId="0" fontId="5" fillId="0" borderId="42" xfId="0" applyFont="1" applyBorder="1" applyAlignment="1">
      <alignment horizontal="left" vertical="center" indent="1"/>
    </xf>
    <xf numFmtId="0" fontId="2" fillId="0" borderId="42" xfId="0" applyFont="1" applyBorder="1" applyAlignment="1">
      <alignment horizontal="left" vertical="center" indent="1"/>
    </xf>
    <xf numFmtId="0" fontId="5" fillId="0" borderId="27" xfId="0" applyFont="1" applyBorder="1" applyAlignment="1">
      <alignment horizontal="left" vertical="center" indent="1"/>
    </xf>
  </cellXfs>
  <cellStyles count="2">
    <cellStyle name="標準" xfId="0" builtinId="0"/>
    <cellStyle name="標準 2" xfId="1" xr:uid="{00000000-0005-0000-0000-000001000000}"/>
  </cellStyles>
  <dxfs count="65">
    <dxf>
      <fill>
        <patternFill>
          <bgColor rgb="FFCC99FF"/>
        </patternFill>
      </fill>
    </dxf>
    <dxf>
      <font>
        <color theme="0"/>
      </font>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colors>
    <mruColors>
      <color rgb="FFCC99FF"/>
      <color rgb="FF0000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70"/>
  <sheetViews>
    <sheetView tabSelected="1" zoomScale="70" zoomScaleNormal="70" workbookViewId="0">
      <pane ySplit="3" topLeftCell="A4" activePane="bottomLeft" state="frozen"/>
      <selection pane="bottomLeft" activeCell="AK2" sqref="AK2"/>
    </sheetView>
  </sheetViews>
  <sheetFormatPr defaultColWidth="9" defaultRowHeight="12" x14ac:dyDescent="0.2"/>
  <cols>
    <col min="1" max="1" width="2.6640625" style="29" customWidth="1"/>
    <col min="2" max="2" width="2.6640625" style="30" customWidth="1"/>
    <col min="3" max="3" width="6.44140625" style="11" customWidth="1"/>
    <col min="4" max="4" width="2.109375" style="11" customWidth="1"/>
    <col min="5" max="5" width="6.44140625" style="11" customWidth="1"/>
    <col min="6" max="8" width="4.6640625" style="11" customWidth="1"/>
    <col min="9" max="10" width="8.109375" style="11" customWidth="1"/>
    <col min="11" max="11" width="5.5546875" style="11" customWidth="1"/>
    <col min="12" max="12" width="10.109375" style="11" customWidth="1"/>
    <col min="13" max="13" width="0.44140625" style="11" customWidth="1"/>
    <col min="14" max="14" width="2.6640625" style="29" customWidth="1"/>
    <col min="15" max="15" width="2.6640625" style="30" customWidth="1"/>
    <col min="16" max="16" width="6.44140625" style="11" customWidth="1"/>
    <col min="17" max="17" width="2.109375" style="11" customWidth="1"/>
    <col min="18" max="18" width="6.44140625" style="11" customWidth="1"/>
    <col min="19" max="21" width="4.5546875" style="11" customWidth="1"/>
    <col min="22" max="23" width="8.109375" style="11" customWidth="1"/>
    <col min="24" max="24" width="5.6640625" style="11" customWidth="1"/>
    <col min="25" max="25" width="10.109375" style="11" customWidth="1"/>
    <col min="26" max="26" width="1.109375" style="11" customWidth="1"/>
    <col min="27" max="27" width="4.5546875" style="11" customWidth="1"/>
    <col min="28" max="28" width="5.109375" style="11" customWidth="1"/>
    <col min="29" max="33" width="9" style="11"/>
    <col min="34" max="34" width="5.109375" style="11" customWidth="1"/>
    <col min="35" max="36" width="9" style="11"/>
    <col min="37" max="37" width="9.44140625" style="11" bestFit="1" customWidth="1"/>
    <col min="38" max="16384" width="9" style="11"/>
  </cols>
  <sheetData>
    <row r="1" spans="1:41" ht="18" customHeight="1" thickBot="1" x14ac:dyDescent="0.25">
      <c r="A1" s="83" t="s">
        <v>0</v>
      </c>
      <c r="B1" s="86" t="s">
        <v>1</v>
      </c>
      <c r="C1" s="78" t="s">
        <v>2</v>
      </c>
      <c r="D1" s="79"/>
      <c r="E1" s="79"/>
      <c r="F1" s="115" t="s">
        <v>3</v>
      </c>
      <c r="G1" s="118" t="s">
        <v>4</v>
      </c>
      <c r="H1" s="119"/>
      <c r="I1" s="78" t="s">
        <v>5</v>
      </c>
      <c r="J1" s="78" t="s">
        <v>6</v>
      </c>
      <c r="K1" s="78" t="s">
        <v>7</v>
      </c>
      <c r="L1" s="78" t="s">
        <v>8</v>
      </c>
      <c r="M1" s="33"/>
      <c r="N1" s="78" t="s">
        <v>0</v>
      </c>
      <c r="O1" s="86" t="s">
        <v>1</v>
      </c>
      <c r="P1" s="78" t="s">
        <v>2</v>
      </c>
      <c r="Q1" s="79"/>
      <c r="R1" s="79"/>
      <c r="S1" s="115" t="s">
        <v>3</v>
      </c>
      <c r="T1" s="118" t="s">
        <v>4</v>
      </c>
      <c r="U1" s="119"/>
      <c r="V1" s="78" t="s">
        <v>5</v>
      </c>
      <c r="W1" s="78" t="s">
        <v>6</v>
      </c>
      <c r="X1" s="78" t="s">
        <v>7</v>
      </c>
      <c r="Y1" s="123" t="s">
        <v>8</v>
      </c>
      <c r="AA1" s="109" t="str">
        <f>"【"&amp;TEXT(AK2,"ggge")&amp;"年"&amp;TEXT(AK2,"ｍ")&amp;"月分】業務実施表"</f>
        <v>【令和6年10月分】業務実施表</v>
      </c>
      <c r="AB1" s="109"/>
      <c r="AC1" s="110"/>
      <c r="AD1" s="110"/>
      <c r="AE1" s="110"/>
      <c r="AF1" s="110"/>
      <c r="AG1" s="110"/>
      <c r="AH1" s="110"/>
    </row>
    <row r="2" spans="1:41" ht="24.75" customHeight="1" x14ac:dyDescent="0.2">
      <c r="A2" s="84"/>
      <c r="B2" s="87"/>
      <c r="C2" s="80"/>
      <c r="D2" s="81"/>
      <c r="E2" s="81"/>
      <c r="F2" s="116"/>
      <c r="G2" s="89" t="s">
        <v>9</v>
      </c>
      <c r="H2" s="91" t="s">
        <v>10</v>
      </c>
      <c r="I2" s="80"/>
      <c r="J2" s="80"/>
      <c r="K2" s="80"/>
      <c r="L2" s="80"/>
      <c r="N2" s="80"/>
      <c r="O2" s="87"/>
      <c r="P2" s="80"/>
      <c r="Q2" s="81"/>
      <c r="R2" s="81"/>
      <c r="S2" s="116"/>
      <c r="T2" s="89" t="s">
        <v>9</v>
      </c>
      <c r="U2" s="91" t="s">
        <v>10</v>
      </c>
      <c r="V2" s="80"/>
      <c r="W2" s="80"/>
      <c r="X2" s="80"/>
      <c r="Y2" s="124"/>
      <c r="AA2" s="97" t="s">
        <v>11</v>
      </c>
      <c r="AB2" s="98"/>
      <c r="AC2" s="99"/>
      <c r="AD2" s="126" t="s">
        <v>12</v>
      </c>
      <c r="AE2" s="127"/>
      <c r="AF2" s="127"/>
      <c r="AG2" s="127"/>
      <c r="AH2" s="128"/>
      <c r="AJ2" s="11" t="s">
        <v>13</v>
      </c>
      <c r="AK2" s="59">
        <v>45566</v>
      </c>
      <c r="AL2" s="11" t="s">
        <v>14</v>
      </c>
    </row>
    <row r="3" spans="1:41" ht="31.5" customHeight="1" thickBot="1" x14ac:dyDescent="0.25">
      <c r="A3" s="85"/>
      <c r="B3" s="88"/>
      <c r="C3" s="82"/>
      <c r="D3" s="82"/>
      <c r="E3" s="82"/>
      <c r="F3" s="117"/>
      <c r="G3" s="90"/>
      <c r="H3" s="92"/>
      <c r="I3" s="122"/>
      <c r="J3" s="122"/>
      <c r="K3" s="122"/>
      <c r="L3" s="122"/>
      <c r="M3" s="34"/>
      <c r="N3" s="114"/>
      <c r="O3" s="88"/>
      <c r="P3" s="82"/>
      <c r="Q3" s="82"/>
      <c r="R3" s="82"/>
      <c r="S3" s="117"/>
      <c r="T3" s="90"/>
      <c r="U3" s="92"/>
      <c r="V3" s="122"/>
      <c r="W3" s="122"/>
      <c r="X3" s="122"/>
      <c r="Y3" s="125"/>
      <c r="AA3" s="129"/>
      <c r="AB3" s="130"/>
      <c r="AC3" s="131"/>
      <c r="AD3" s="132"/>
      <c r="AE3" s="133"/>
      <c r="AF3" s="133"/>
      <c r="AG3" s="133"/>
      <c r="AH3" s="134"/>
      <c r="AJ3" s="60"/>
    </row>
    <row r="4" spans="1:41" ht="21.75" customHeight="1" x14ac:dyDescent="0.2">
      <c r="A4" s="120">
        <f>AK2</f>
        <v>45566</v>
      </c>
      <c r="B4" s="111">
        <f>AK2</f>
        <v>45566</v>
      </c>
      <c r="C4" s="12"/>
      <c r="D4" s="13" t="s">
        <v>15</v>
      </c>
      <c r="E4" s="12"/>
      <c r="F4" s="14" t="str">
        <f>IF(C4="","",(E4-C4)*1440/60)</f>
        <v/>
      </c>
      <c r="G4" s="31"/>
      <c r="H4" s="31"/>
      <c r="I4" s="103"/>
      <c r="J4" s="103"/>
      <c r="K4" s="46"/>
      <c r="L4" s="106"/>
      <c r="M4" s="1"/>
      <c r="N4" s="120">
        <f>A34+1</f>
        <v>45582</v>
      </c>
      <c r="O4" s="111">
        <f>B34+1</f>
        <v>45582</v>
      </c>
      <c r="P4" s="12"/>
      <c r="Q4" s="13" t="s">
        <v>15</v>
      </c>
      <c r="R4" s="12"/>
      <c r="S4" s="14" t="str">
        <f>IF(P4="","",(R4-P4)*1440/60)</f>
        <v/>
      </c>
      <c r="T4" s="31"/>
      <c r="U4" s="31"/>
      <c r="V4" s="106"/>
      <c r="W4" s="106"/>
      <c r="X4" s="15"/>
      <c r="Y4" s="230"/>
      <c r="AA4" s="150" t="s">
        <v>16</v>
      </c>
      <c r="AB4" s="151"/>
      <c r="AC4" s="152"/>
      <c r="AD4" s="135"/>
      <c r="AE4" s="135"/>
      <c r="AF4" s="135"/>
      <c r="AG4" s="135"/>
      <c r="AH4" s="136"/>
      <c r="AK4" s="223"/>
      <c r="AL4" s="224"/>
      <c r="AM4" s="224"/>
      <c r="AN4" s="224"/>
      <c r="AO4" s="135"/>
    </row>
    <row r="5" spans="1:41" ht="21.75" customHeight="1" thickBot="1" x14ac:dyDescent="0.25">
      <c r="A5" s="121"/>
      <c r="B5" s="112"/>
      <c r="C5" s="5"/>
      <c r="D5" s="6" t="s">
        <v>15</v>
      </c>
      <c r="E5" s="2"/>
      <c r="F5" s="56" t="str">
        <f>IF(C5="","",(E5-C5)*1440/60)</f>
        <v/>
      </c>
      <c r="G5" s="14"/>
      <c r="H5" s="14"/>
      <c r="I5" s="108"/>
      <c r="J5" s="108"/>
      <c r="K5" s="48"/>
      <c r="L5" s="107"/>
      <c r="M5" s="1"/>
      <c r="N5" s="121"/>
      <c r="O5" s="112"/>
      <c r="P5" s="5"/>
      <c r="Q5" s="6" t="s">
        <v>15</v>
      </c>
      <c r="R5" s="2"/>
      <c r="S5" s="4" t="str">
        <f>IF(P5="","",(R5-P5)*1440/60)</f>
        <v/>
      </c>
      <c r="T5" s="14"/>
      <c r="U5" s="14"/>
      <c r="V5" s="107"/>
      <c r="W5" s="107"/>
      <c r="X5" s="10"/>
      <c r="Y5" s="105"/>
      <c r="AA5" s="143"/>
      <c r="AB5" s="144"/>
      <c r="AC5" s="145"/>
      <c r="AD5" s="137"/>
      <c r="AE5" s="137"/>
      <c r="AF5" s="137"/>
      <c r="AG5" s="137"/>
      <c r="AH5" s="138"/>
      <c r="AJ5" s="55"/>
    </row>
    <row r="6" spans="1:41" ht="21.75" customHeight="1" x14ac:dyDescent="0.2">
      <c r="A6" s="120">
        <f>A4+1</f>
        <v>45567</v>
      </c>
      <c r="B6" s="111">
        <f>B4+1</f>
        <v>45567</v>
      </c>
      <c r="C6" s="66"/>
      <c r="D6" s="3" t="s">
        <v>15</v>
      </c>
      <c r="E6" s="2"/>
      <c r="F6" s="4" t="str">
        <f>IF(C6="","",(E6-C6)*1440/60)</f>
        <v/>
      </c>
      <c r="G6" s="20"/>
      <c r="H6" s="20"/>
      <c r="I6" s="102"/>
      <c r="J6" s="102"/>
      <c r="K6" s="45"/>
      <c r="L6" s="102"/>
      <c r="M6" s="1"/>
      <c r="N6" s="120">
        <f>N4+1</f>
        <v>45583</v>
      </c>
      <c r="O6" s="111">
        <f>O4+1</f>
        <v>45583</v>
      </c>
      <c r="P6" s="2"/>
      <c r="Q6" s="3" t="s">
        <v>15</v>
      </c>
      <c r="R6" s="2"/>
      <c r="S6" s="4" t="str">
        <f>IF(P6="","",(R6-P6)*1440/60)</f>
        <v/>
      </c>
      <c r="T6" s="20"/>
      <c r="U6" s="20"/>
      <c r="V6" s="102"/>
      <c r="W6" s="102"/>
      <c r="X6" s="7"/>
      <c r="Y6" s="100"/>
      <c r="AA6" s="155" t="s">
        <v>17</v>
      </c>
      <c r="AB6" s="156"/>
      <c r="AC6" s="156"/>
      <c r="AD6" s="44"/>
      <c r="AE6" s="44"/>
      <c r="AF6" s="44"/>
      <c r="AG6" s="44"/>
      <c r="AH6" s="44"/>
    </row>
    <row r="7" spans="1:41" ht="21.75" customHeight="1" x14ac:dyDescent="0.2">
      <c r="A7" s="121"/>
      <c r="B7" s="112"/>
      <c r="C7" s="5"/>
      <c r="D7" s="6" t="s">
        <v>15</v>
      </c>
      <c r="E7" s="2"/>
      <c r="F7" s="4" t="str">
        <f>IF(C7="","",(E7-C7)*1440/60)</f>
        <v/>
      </c>
      <c r="G7" s="14"/>
      <c r="H7" s="14"/>
      <c r="I7" s="108"/>
      <c r="J7" s="108"/>
      <c r="K7" s="48"/>
      <c r="L7" s="108"/>
      <c r="M7" s="1"/>
      <c r="N7" s="121"/>
      <c r="O7" s="112"/>
      <c r="P7" s="5"/>
      <c r="Q7" s="6" t="s">
        <v>15</v>
      </c>
      <c r="R7" s="2"/>
      <c r="S7" s="4" t="str">
        <f>IF(P7="","",(R7-P7)*1440/60)</f>
        <v/>
      </c>
      <c r="T7" s="14"/>
      <c r="U7" s="14"/>
      <c r="V7" s="108"/>
      <c r="W7" s="108"/>
      <c r="X7" s="8"/>
      <c r="Y7" s="101"/>
      <c r="AA7" s="159" t="s">
        <v>18</v>
      </c>
      <c r="AB7" s="157" t="s">
        <v>19</v>
      </c>
      <c r="AC7" s="158"/>
      <c r="AD7" s="158"/>
      <c r="AE7" s="158"/>
      <c r="AF7" s="158"/>
      <c r="AG7" s="158"/>
      <c r="AH7" s="158"/>
    </row>
    <row r="8" spans="1:41" ht="21.75" customHeight="1" x14ac:dyDescent="0.2">
      <c r="A8" s="120">
        <f t="shared" ref="A8:B8" si="0">A6+1</f>
        <v>45568</v>
      </c>
      <c r="B8" s="111">
        <f t="shared" si="0"/>
        <v>45568</v>
      </c>
      <c r="C8" s="2"/>
      <c r="D8" s="3" t="s">
        <v>15</v>
      </c>
      <c r="E8" s="2"/>
      <c r="F8" s="4" t="str">
        <f t="shared" ref="F8:F35" si="1">IF(C8="","",(E8-C8)*1440/60)</f>
        <v/>
      </c>
      <c r="G8" s="20"/>
      <c r="H8" s="20"/>
      <c r="I8" s="113"/>
      <c r="J8" s="113"/>
      <c r="K8" s="49"/>
      <c r="L8" s="102"/>
      <c r="M8" s="1"/>
      <c r="N8" s="120">
        <f t="shared" ref="N8:O8" si="2">N6+1</f>
        <v>45584</v>
      </c>
      <c r="O8" s="111">
        <f t="shared" si="2"/>
        <v>45584</v>
      </c>
      <c r="P8" s="2"/>
      <c r="Q8" s="3" t="s">
        <v>15</v>
      </c>
      <c r="R8" s="2"/>
      <c r="S8" s="4" t="str">
        <f t="shared" ref="S8:S33" si="3">IF(P8="","",(R8-P8)*1440/60)</f>
        <v/>
      </c>
      <c r="T8" s="20"/>
      <c r="U8" s="20"/>
      <c r="V8" s="102"/>
      <c r="W8" s="102"/>
      <c r="X8" s="7"/>
      <c r="Y8" s="100"/>
      <c r="AA8" s="160"/>
      <c r="AB8" s="158"/>
      <c r="AC8" s="158"/>
      <c r="AD8" s="158"/>
      <c r="AE8" s="158"/>
      <c r="AF8" s="158"/>
      <c r="AG8" s="158"/>
      <c r="AH8" s="158"/>
      <c r="AK8" s="52"/>
      <c r="AL8" s="52"/>
      <c r="AM8" s="53"/>
    </row>
    <row r="9" spans="1:41" ht="21.75" customHeight="1" x14ac:dyDescent="0.2">
      <c r="A9" s="121"/>
      <c r="B9" s="112"/>
      <c r="C9" s="5"/>
      <c r="D9" s="6" t="s">
        <v>15</v>
      </c>
      <c r="E9" s="2"/>
      <c r="F9" s="4" t="str">
        <f t="shared" si="1"/>
        <v/>
      </c>
      <c r="G9" s="14"/>
      <c r="H9" s="14"/>
      <c r="I9" s="107"/>
      <c r="J9" s="107"/>
      <c r="K9" s="47"/>
      <c r="L9" s="108"/>
      <c r="M9" s="1"/>
      <c r="N9" s="121"/>
      <c r="O9" s="112"/>
      <c r="P9" s="5"/>
      <c r="Q9" s="6" t="s">
        <v>15</v>
      </c>
      <c r="R9" s="2"/>
      <c r="S9" s="4" t="str">
        <f t="shared" si="3"/>
        <v/>
      </c>
      <c r="T9" s="14"/>
      <c r="U9" s="14"/>
      <c r="V9" s="108"/>
      <c r="W9" s="108"/>
      <c r="X9" s="8"/>
      <c r="Y9" s="101"/>
      <c r="AA9" s="160"/>
      <c r="AB9" s="158"/>
      <c r="AC9" s="158"/>
      <c r="AD9" s="158"/>
      <c r="AE9" s="158"/>
      <c r="AF9" s="158"/>
      <c r="AG9" s="158"/>
      <c r="AH9" s="158"/>
      <c r="AK9" s="29"/>
      <c r="AL9" s="52"/>
      <c r="AM9" s="53"/>
    </row>
    <row r="10" spans="1:41" ht="21.75" customHeight="1" x14ac:dyDescent="0.2">
      <c r="A10" s="120">
        <f t="shared" ref="A10:B10" si="4">A8+1</f>
        <v>45569</v>
      </c>
      <c r="B10" s="111">
        <f t="shared" si="4"/>
        <v>45569</v>
      </c>
      <c r="C10" s="2"/>
      <c r="D10" s="3" t="s">
        <v>15</v>
      </c>
      <c r="E10" s="2"/>
      <c r="F10" s="4" t="str">
        <f t="shared" si="1"/>
        <v/>
      </c>
      <c r="G10" s="20"/>
      <c r="H10" s="20"/>
      <c r="I10" s="102"/>
      <c r="J10" s="102"/>
      <c r="K10" s="45"/>
      <c r="L10" s="113"/>
      <c r="M10" s="1"/>
      <c r="N10" s="120">
        <f t="shared" ref="N10:O10" si="5">N8+1</f>
        <v>45585</v>
      </c>
      <c r="O10" s="111">
        <f t="shared" si="5"/>
        <v>45585</v>
      </c>
      <c r="P10" s="2"/>
      <c r="Q10" s="3" t="s">
        <v>15</v>
      </c>
      <c r="R10" s="2"/>
      <c r="S10" s="4" t="str">
        <f t="shared" si="3"/>
        <v/>
      </c>
      <c r="T10" s="20"/>
      <c r="U10" s="20"/>
      <c r="V10" s="113"/>
      <c r="W10" s="113"/>
      <c r="X10" s="9"/>
      <c r="Y10" s="104"/>
      <c r="AA10" s="160"/>
      <c r="AB10" s="158"/>
      <c r="AC10" s="158"/>
      <c r="AD10" s="158"/>
      <c r="AE10" s="158"/>
      <c r="AF10" s="158"/>
      <c r="AG10" s="158"/>
      <c r="AH10" s="158"/>
      <c r="AK10" s="52"/>
      <c r="AL10" s="52"/>
      <c r="AM10" s="53"/>
    </row>
    <row r="11" spans="1:41" ht="21.75" customHeight="1" x14ac:dyDescent="0.2">
      <c r="A11" s="121"/>
      <c r="B11" s="112"/>
      <c r="C11" s="5"/>
      <c r="D11" s="6" t="s">
        <v>15</v>
      </c>
      <c r="E11" s="2"/>
      <c r="F11" s="4" t="str">
        <f t="shared" si="1"/>
        <v/>
      </c>
      <c r="G11" s="14"/>
      <c r="H11" s="14"/>
      <c r="I11" s="108"/>
      <c r="J11" s="108"/>
      <c r="K11" s="48"/>
      <c r="L11" s="107"/>
      <c r="M11" s="1"/>
      <c r="N11" s="121"/>
      <c r="O11" s="112"/>
      <c r="P11" s="5"/>
      <c r="Q11" s="6" t="s">
        <v>15</v>
      </c>
      <c r="R11" s="2"/>
      <c r="S11" s="4" t="str">
        <f t="shared" si="3"/>
        <v/>
      </c>
      <c r="T11" s="14"/>
      <c r="U11" s="14"/>
      <c r="V11" s="107"/>
      <c r="W11" s="107"/>
      <c r="X11" s="10"/>
      <c r="Y11" s="105"/>
      <c r="AA11" s="160"/>
      <c r="AB11" s="158"/>
      <c r="AC11" s="158"/>
      <c r="AD11" s="158"/>
      <c r="AE11" s="158"/>
      <c r="AF11" s="158"/>
      <c r="AG11" s="158"/>
      <c r="AH11" s="158"/>
      <c r="AM11" s="16"/>
    </row>
    <row r="12" spans="1:41" ht="21.75" customHeight="1" x14ac:dyDescent="0.2">
      <c r="A12" s="120">
        <f t="shared" ref="A12:B12" si="6">A10+1</f>
        <v>45570</v>
      </c>
      <c r="B12" s="111">
        <f t="shared" si="6"/>
        <v>45570</v>
      </c>
      <c r="C12" s="2"/>
      <c r="D12" s="3" t="s">
        <v>15</v>
      </c>
      <c r="E12" s="2"/>
      <c r="F12" s="4" t="str">
        <f>IF(C12="","",(E12-C12)*1440/60)</f>
        <v/>
      </c>
      <c r="G12" s="20"/>
      <c r="H12" s="20"/>
      <c r="I12" s="102"/>
      <c r="J12" s="102"/>
      <c r="K12" s="45"/>
      <c r="L12" s="102"/>
      <c r="M12" s="1"/>
      <c r="N12" s="120">
        <f t="shared" ref="N12:O12" si="7">N10+1</f>
        <v>45586</v>
      </c>
      <c r="O12" s="111">
        <f t="shared" si="7"/>
        <v>45586</v>
      </c>
      <c r="P12" s="2"/>
      <c r="Q12" s="3" t="s">
        <v>15</v>
      </c>
      <c r="R12" s="2"/>
      <c r="S12" s="4" t="str">
        <f t="shared" si="3"/>
        <v/>
      </c>
      <c r="T12" s="20"/>
      <c r="U12" s="20"/>
      <c r="V12" s="102"/>
      <c r="W12" s="102"/>
      <c r="X12" s="7"/>
      <c r="Y12" s="100"/>
      <c r="AA12" s="160"/>
      <c r="AB12" s="158"/>
      <c r="AC12" s="158"/>
      <c r="AD12" s="158"/>
      <c r="AE12" s="158"/>
      <c r="AF12" s="158"/>
      <c r="AG12" s="158"/>
      <c r="AH12" s="158"/>
    </row>
    <row r="13" spans="1:41" ht="21.75" customHeight="1" x14ac:dyDescent="0.2">
      <c r="A13" s="121"/>
      <c r="B13" s="112"/>
      <c r="C13" s="5"/>
      <c r="D13" s="6" t="s">
        <v>15</v>
      </c>
      <c r="E13" s="2"/>
      <c r="F13" s="4" t="str">
        <f>IF(C13="","",(E13-C13)*1440/60)</f>
        <v/>
      </c>
      <c r="G13" s="14"/>
      <c r="H13" s="14"/>
      <c r="I13" s="108"/>
      <c r="J13" s="108"/>
      <c r="K13" s="48"/>
      <c r="L13" s="108"/>
      <c r="M13" s="1"/>
      <c r="N13" s="121"/>
      <c r="O13" s="112"/>
      <c r="P13" s="5"/>
      <c r="Q13" s="6" t="s">
        <v>15</v>
      </c>
      <c r="R13" s="2"/>
      <c r="S13" s="4" t="str">
        <f t="shared" si="3"/>
        <v/>
      </c>
      <c r="T13" s="14"/>
      <c r="U13" s="14"/>
      <c r="V13" s="108"/>
      <c r="W13" s="108"/>
      <c r="X13" s="8"/>
      <c r="Y13" s="101"/>
      <c r="AA13" s="161"/>
      <c r="AB13" s="158"/>
      <c r="AC13" s="158"/>
      <c r="AD13" s="158"/>
      <c r="AE13" s="158"/>
      <c r="AF13" s="158"/>
      <c r="AG13" s="158"/>
      <c r="AH13" s="158"/>
    </row>
    <row r="14" spans="1:41" ht="21.75" customHeight="1" thickBot="1" x14ac:dyDescent="0.25">
      <c r="A14" s="120">
        <f t="shared" ref="A14:B14" si="8">A12+1</f>
        <v>45571</v>
      </c>
      <c r="B14" s="111">
        <f t="shared" si="8"/>
        <v>45571</v>
      </c>
      <c r="C14" s="2"/>
      <c r="D14" s="3" t="s">
        <v>15</v>
      </c>
      <c r="E14" s="2"/>
      <c r="F14" s="4" t="str">
        <f t="shared" ref="F14" si="9">IF(C14="","",(E14-C14)*1440/60)</f>
        <v/>
      </c>
      <c r="G14" s="20"/>
      <c r="H14" s="20"/>
      <c r="I14" s="113"/>
      <c r="J14" s="113"/>
      <c r="K14" s="49"/>
      <c r="L14" s="113"/>
      <c r="M14" s="1"/>
      <c r="N14" s="120">
        <f t="shared" ref="N14:O14" si="10">N12+1</f>
        <v>45587</v>
      </c>
      <c r="O14" s="111">
        <f t="shared" si="10"/>
        <v>45587</v>
      </c>
      <c r="P14" s="2"/>
      <c r="Q14" s="3" t="s">
        <v>15</v>
      </c>
      <c r="R14" s="2"/>
      <c r="S14" s="4" t="str">
        <f t="shared" si="3"/>
        <v/>
      </c>
      <c r="T14" s="20"/>
      <c r="U14" s="20"/>
      <c r="V14" s="113"/>
      <c r="W14" s="113"/>
      <c r="X14" s="9"/>
      <c r="Y14" s="104"/>
      <c r="AA14" s="153" t="s">
        <v>20</v>
      </c>
      <c r="AB14" s="154"/>
      <c r="AC14" s="154"/>
      <c r="AD14" s="154"/>
      <c r="AE14" s="154"/>
      <c r="AF14" s="154"/>
      <c r="AG14" s="154"/>
      <c r="AH14" s="154"/>
    </row>
    <row r="15" spans="1:41" ht="21.75" customHeight="1" x14ac:dyDescent="0.2">
      <c r="A15" s="121"/>
      <c r="B15" s="112"/>
      <c r="C15" s="5"/>
      <c r="D15" s="6" t="s">
        <v>15</v>
      </c>
      <c r="E15" s="2"/>
      <c r="F15" s="4" t="str">
        <f>IF(C15="","",(E15-C15)*1440/60)</f>
        <v/>
      </c>
      <c r="G15" s="14"/>
      <c r="H15" s="14"/>
      <c r="I15" s="107"/>
      <c r="J15" s="107"/>
      <c r="K15" s="47"/>
      <c r="L15" s="107"/>
      <c r="M15" s="1"/>
      <c r="N15" s="121"/>
      <c r="O15" s="112"/>
      <c r="P15" s="5"/>
      <c r="Q15" s="6" t="s">
        <v>15</v>
      </c>
      <c r="R15" s="2"/>
      <c r="S15" s="4" t="str">
        <f t="shared" si="3"/>
        <v/>
      </c>
      <c r="T15" s="14"/>
      <c r="U15" s="14"/>
      <c r="V15" s="107"/>
      <c r="W15" s="107"/>
      <c r="X15" s="10"/>
      <c r="Y15" s="105"/>
      <c r="AA15" s="146" t="s">
        <v>21</v>
      </c>
      <c r="AB15" s="147"/>
      <c r="AC15" s="148"/>
      <c r="AD15" s="148"/>
      <c r="AE15" s="148"/>
      <c r="AF15" s="148"/>
      <c r="AG15" s="148"/>
      <c r="AH15" s="149"/>
    </row>
    <row r="16" spans="1:41" ht="21.75" customHeight="1" x14ac:dyDescent="0.2">
      <c r="A16" s="120">
        <f t="shared" ref="A16:B16" si="11">A14+1</f>
        <v>45572</v>
      </c>
      <c r="B16" s="111">
        <f t="shared" si="11"/>
        <v>45572</v>
      </c>
      <c r="C16" s="2"/>
      <c r="D16" s="3" t="s">
        <v>15</v>
      </c>
      <c r="E16" s="2"/>
      <c r="F16" s="4" t="str">
        <f t="shared" si="1"/>
        <v/>
      </c>
      <c r="G16" s="20"/>
      <c r="H16" s="20"/>
      <c r="I16" s="45"/>
      <c r="J16" s="45"/>
      <c r="K16" s="45"/>
      <c r="L16" s="113"/>
      <c r="M16" s="1"/>
      <c r="N16" s="120">
        <f t="shared" ref="N16:O16" si="12">N14+1</f>
        <v>45588</v>
      </c>
      <c r="O16" s="111">
        <f t="shared" si="12"/>
        <v>45588</v>
      </c>
      <c r="P16" s="2"/>
      <c r="Q16" s="3" t="s">
        <v>15</v>
      </c>
      <c r="R16" s="2"/>
      <c r="S16" s="4" t="str">
        <f t="shared" si="3"/>
        <v/>
      </c>
      <c r="T16" s="20"/>
      <c r="U16" s="20"/>
      <c r="V16" s="113"/>
      <c r="W16" s="113"/>
      <c r="X16" s="9"/>
      <c r="Y16" s="104"/>
      <c r="AA16" s="177" t="s">
        <v>22</v>
      </c>
      <c r="AB16" s="178"/>
      <c r="AC16" s="179"/>
      <c r="AD16" s="182"/>
      <c r="AE16" s="179"/>
      <c r="AF16" s="179"/>
      <c r="AG16" s="179"/>
      <c r="AH16" s="183"/>
    </row>
    <row r="17" spans="1:34" ht="21.75" customHeight="1" x14ac:dyDescent="0.2">
      <c r="A17" s="121"/>
      <c r="B17" s="112"/>
      <c r="C17" s="5"/>
      <c r="D17" s="6" t="s">
        <v>15</v>
      </c>
      <c r="E17" s="2"/>
      <c r="F17" s="4" t="str">
        <f t="shared" si="1"/>
        <v/>
      </c>
      <c r="G17" s="14"/>
      <c r="H17" s="14"/>
      <c r="I17" s="48"/>
      <c r="J17" s="48"/>
      <c r="K17" s="48"/>
      <c r="L17" s="107"/>
      <c r="M17" s="1"/>
      <c r="N17" s="121"/>
      <c r="O17" s="112"/>
      <c r="P17" s="5"/>
      <c r="Q17" s="6" t="s">
        <v>15</v>
      </c>
      <c r="R17" s="2"/>
      <c r="S17" s="4" t="str">
        <f t="shared" si="3"/>
        <v/>
      </c>
      <c r="T17" s="14"/>
      <c r="U17" s="14"/>
      <c r="V17" s="107"/>
      <c r="W17" s="107"/>
      <c r="X17" s="10"/>
      <c r="Y17" s="105"/>
      <c r="AA17" s="184" t="s">
        <v>23</v>
      </c>
      <c r="AB17" s="185"/>
      <c r="AC17" s="186"/>
      <c r="AD17" s="190" t="s">
        <v>24</v>
      </c>
      <c r="AE17" s="191"/>
      <c r="AF17" s="191"/>
      <c r="AG17" s="191"/>
      <c r="AH17" s="192"/>
    </row>
    <row r="18" spans="1:34" ht="21.75" customHeight="1" x14ac:dyDescent="0.2">
      <c r="A18" s="120">
        <f t="shared" ref="A18:B18" si="13">A16+1</f>
        <v>45573</v>
      </c>
      <c r="B18" s="111">
        <f t="shared" si="13"/>
        <v>45573</v>
      </c>
      <c r="C18" s="2"/>
      <c r="D18" s="3" t="s">
        <v>15</v>
      </c>
      <c r="E18" s="2"/>
      <c r="F18" s="4" t="str">
        <f t="shared" si="1"/>
        <v/>
      </c>
      <c r="G18" s="20"/>
      <c r="H18" s="20"/>
      <c r="I18" s="102"/>
      <c r="J18" s="102"/>
      <c r="K18" s="45"/>
      <c r="L18" s="113"/>
      <c r="M18" s="1"/>
      <c r="N18" s="120">
        <f t="shared" ref="N18:O18" si="14">N16+1</f>
        <v>45589</v>
      </c>
      <c r="O18" s="111">
        <f t="shared" si="14"/>
        <v>45589</v>
      </c>
      <c r="P18" s="2"/>
      <c r="Q18" s="3" t="s">
        <v>15</v>
      </c>
      <c r="R18" s="2"/>
      <c r="S18" s="4" t="str">
        <f>IF(P18="","",(R18-P18)*1440/60)</f>
        <v/>
      </c>
      <c r="T18" s="20"/>
      <c r="U18" s="20"/>
      <c r="V18" s="113"/>
      <c r="W18" s="113"/>
      <c r="X18" s="9"/>
      <c r="Y18" s="104"/>
      <c r="AA18" s="187"/>
      <c r="AB18" s="188"/>
      <c r="AC18" s="189"/>
      <c r="AD18" s="193"/>
      <c r="AE18" s="188"/>
      <c r="AF18" s="188"/>
      <c r="AG18" s="188"/>
      <c r="AH18" s="194"/>
    </row>
    <row r="19" spans="1:34" ht="21.75" customHeight="1" x14ac:dyDescent="0.2">
      <c r="A19" s="121"/>
      <c r="B19" s="112"/>
      <c r="C19" s="5"/>
      <c r="D19" s="6" t="s">
        <v>15</v>
      </c>
      <c r="E19" s="2"/>
      <c r="F19" s="4" t="str">
        <f t="shared" si="1"/>
        <v/>
      </c>
      <c r="G19" s="14"/>
      <c r="H19" s="14"/>
      <c r="I19" s="108"/>
      <c r="J19" s="108"/>
      <c r="K19" s="48"/>
      <c r="L19" s="107"/>
      <c r="M19" s="1"/>
      <c r="N19" s="121"/>
      <c r="O19" s="112"/>
      <c r="P19" s="5"/>
      <c r="Q19" s="6" t="s">
        <v>15</v>
      </c>
      <c r="R19" s="2"/>
      <c r="S19" s="4" t="str">
        <f>IF(P19="","",(R19-P19)*1440/60)</f>
        <v/>
      </c>
      <c r="T19" s="14"/>
      <c r="U19" s="14"/>
      <c r="V19" s="107"/>
      <c r="W19" s="107"/>
      <c r="X19" s="10"/>
      <c r="Y19" s="105"/>
      <c r="AA19" s="177" t="s">
        <v>25</v>
      </c>
      <c r="AB19" s="178"/>
      <c r="AC19" s="179"/>
      <c r="AD19" s="182"/>
      <c r="AE19" s="179"/>
      <c r="AF19" s="179"/>
      <c r="AG19" s="179"/>
      <c r="AH19" s="183"/>
    </row>
    <row r="20" spans="1:34" ht="21.75" customHeight="1" x14ac:dyDescent="0.2">
      <c r="A20" s="120">
        <f t="shared" ref="A20:B20" si="15">A18+1</f>
        <v>45574</v>
      </c>
      <c r="B20" s="111">
        <f t="shared" si="15"/>
        <v>45574</v>
      </c>
      <c r="C20" s="2"/>
      <c r="D20" s="3" t="s">
        <v>15</v>
      </c>
      <c r="E20" s="2"/>
      <c r="F20" s="4" t="str">
        <f t="shared" si="1"/>
        <v/>
      </c>
      <c r="G20" s="20"/>
      <c r="H20" s="20"/>
      <c r="I20" s="102"/>
      <c r="J20" s="102"/>
      <c r="K20" s="45"/>
      <c r="L20" s="102"/>
      <c r="M20" s="1"/>
      <c r="N20" s="120">
        <f t="shared" ref="N20:O20" si="16">N18+1</f>
        <v>45590</v>
      </c>
      <c r="O20" s="111">
        <f t="shared" si="16"/>
        <v>45590</v>
      </c>
      <c r="P20" s="2"/>
      <c r="Q20" s="3" t="s">
        <v>15</v>
      </c>
      <c r="R20" s="2"/>
      <c r="S20" s="4" t="str">
        <f t="shared" si="3"/>
        <v/>
      </c>
      <c r="T20" s="20"/>
      <c r="U20" s="20"/>
      <c r="V20" s="102"/>
      <c r="W20" s="102"/>
      <c r="X20" s="7"/>
      <c r="Y20" s="100"/>
      <c r="AA20" s="180" t="s">
        <v>26</v>
      </c>
      <c r="AB20" s="181"/>
      <c r="AC20" s="178"/>
      <c r="AD20" s="182"/>
      <c r="AE20" s="179"/>
      <c r="AF20" s="179"/>
      <c r="AG20" s="179"/>
      <c r="AH20" s="183"/>
    </row>
    <row r="21" spans="1:34" ht="21.75" customHeight="1" x14ac:dyDescent="0.2">
      <c r="A21" s="121"/>
      <c r="B21" s="112"/>
      <c r="C21" s="5"/>
      <c r="D21" s="6" t="s">
        <v>15</v>
      </c>
      <c r="E21" s="2"/>
      <c r="F21" s="4" t="str">
        <f t="shared" si="1"/>
        <v/>
      </c>
      <c r="G21" s="14"/>
      <c r="H21" s="14"/>
      <c r="I21" s="108"/>
      <c r="J21" s="108"/>
      <c r="K21" s="48"/>
      <c r="L21" s="108"/>
      <c r="M21" s="1"/>
      <c r="N21" s="121"/>
      <c r="O21" s="112"/>
      <c r="P21" s="5"/>
      <c r="Q21" s="6" t="s">
        <v>15</v>
      </c>
      <c r="R21" s="2"/>
      <c r="S21" s="4" t="str">
        <f t="shared" si="3"/>
        <v/>
      </c>
      <c r="T21" s="14"/>
      <c r="U21" s="14"/>
      <c r="V21" s="108"/>
      <c r="W21" s="108"/>
      <c r="X21" s="8"/>
      <c r="Y21" s="101"/>
      <c r="AA21" s="126" t="s">
        <v>27</v>
      </c>
      <c r="AB21" s="141"/>
      <c r="AC21" s="127"/>
      <c r="AD21" s="127"/>
      <c r="AE21" s="127"/>
      <c r="AF21" s="142"/>
      <c r="AG21" s="139" t="s">
        <v>28</v>
      </c>
      <c r="AH21" s="140"/>
    </row>
    <row r="22" spans="1:34" ht="21.75" customHeight="1" x14ac:dyDescent="0.2">
      <c r="A22" s="120">
        <f t="shared" ref="A22:B22" si="17">A20+1</f>
        <v>45575</v>
      </c>
      <c r="B22" s="111">
        <f t="shared" si="17"/>
        <v>45575</v>
      </c>
      <c r="C22" s="2"/>
      <c r="D22" s="3" t="s">
        <v>15</v>
      </c>
      <c r="E22" s="2"/>
      <c r="F22" s="4" t="str">
        <f t="shared" si="1"/>
        <v/>
      </c>
      <c r="G22" s="20"/>
      <c r="H22" s="20"/>
      <c r="I22" s="113"/>
      <c r="J22" s="113"/>
      <c r="K22" s="49"/>
      <c r="L22" s="102"/>
      <c r="M22" s="1"/>
      <c r="N22" s="120">
        <f t="shared" ref="N22:O22" si="18">N20+1</f>
        <v>45591</v>
      </c>
      <c r="O22" s="111">
        <f t="shared" si="18"/>
        <v>45591</v>
      </c>
      <c r="P22" s="2"/>
      <c r="Q22" s="3" t="s">
        <v>15</v>
      </c>
      <c r="R22" s="2"/>
      <c r="S22" s="4" t="str">
        <f t="shared" si="3"/>
        <v/>
      </c>
      <c r="T22" s="20"/>
      <c r="U22" s="20"/>
      <c r="V22" s="102"/>
      <c r="W22" s="102"/>
      <c r="X22" s="7"/>
      <c r="Y22" s="100"/>
      <c r="AA22" s="17" t="s">
        <v>29</v>
      </c>
      <c r="AB22" s="166"/>
      <c r="AC22" s="167"/>
      <c r="AD22" s="167"/>
      <c r="AE22" s="167"/>
      <c r="AF22" s="142"/>
      <c r="AG22" s="162"/>
      <c r="AH22" s="163"/>
    </row>
    <row r="23" spans="1:34" ht="21.75" customHeight="1" x14ac:dyDescent="0.2">
      <c r="A23" s="121"/>
      <c r="B23" s="112"/>
      <c r="C23" s="5"/>
      <c r="D23" s="6" t="s">
        <v>15</v>
      </c>
      <c r="E23" s="2"/>
      <c r="F23" s="4" t="str">
        <f t="shared" si="1"/>
        <v/>
      </c>
      <c r="G23" s="14"/>
      <c r="H23" s="14"/>
      <c r="I23" s="107"/>
      <c r="J23" s="107"/>
      <c r="K23" s="47"/>
      <c r="L23" s="108"/>
      <c r="M23" s="1"/>
      <c r="N23" s="121"/>
      <c r="O23" s="112"/>
      <c r="P23" s="5"/>
      <c r="Q23" s="6" t="s">
        <v>15</v>
      </c>
      <c r="R23" s="2"/>
      <c r="S23" s="4" t="str">
        <f t="shared" si="3"/>
        <v/>
      </c>
      <c r="T23" s="14"/>
      <c r="U23" s="14"/>
      <c r="V23" s="108"/>
      <c r="W23" s="108"/>
      <c r="X23" s="8"/>
      <c r="Y23" s="101"/>
      <c r="AA23" s="17" t="s">
        <v>30</v>
      </c>
      <c r="AB23" s="166"/>
      <c r="AC23" s="167"/>
      <c r="AD23" s="167"/>
      <c r="AE23" s="167"/>
      <c r="AF23" s="142"/>
      <c r="AG23" s="162"/>
      <c r="AH23" s="163"/>
    </row>
    <row r="24" spans="1:34" ht="21.75" customHeight="1" x14ac:dyDescent="0.2">
      <c r="A24" s="120">
        <f t="shared" ref="A24:B24" si="19">A22+1</f>
        <v>45576</v>
      </c>
      <c r="B24" s="111">
        <f t="shared" si="19"/>
        <v>45576</v>
      </c>
      <c r="C24" s="2"/>
      <c r="D24" s="3" t="s">
        <v>15</v>
      </c>
      <c r="E24" s="2"/>
      <c r="F24" s="4" t="str">
        <f t="shared" si="1"/>
        <v/>
      </c>
      <c r="G24" s="20"/>
      <c r="H24" s="20"/>
      <c r="I24" s="102"/>
      <c r="J24" s="102"/>
      <c r="K24" s="45"/>
      <c r="L24" s="113"/>
      <c r="M24" s="1"/>
      <c r="N24" s="120">
        <f t="shared" ref="N24:O24" si="20">N22+1</f>
        <v>45592</v>
      </c>
      <c r="O24" s="111">
        <f t="shared" si="20"/>
        <v>45592</v>
      </c>
      <c r="P24" s="2"/>
      <c r="Q24" s="3" t="s">
        <v>15</v>
      </c>
      <c r="R24" s="2"/>
      <c r="S24" s="4" t="str">
        <f t="shared" si="3"/>
        <v/>
      </c>
      <c r="T24" s="20"/>
      <c r="U24" s="20"/>
      <c r="V24" s="113"/>
      <c r="W24" s="113"/>
      <c r="X24" s="9"/>
      <c r="Y24" s="104"/>
      <c r="AA24" s="17" t="s">
        <v>31</v>
      </c>
      <c r="AB24" s="166"/>
      <c r="AC24" s="167"/>
      <c r="AD24" s="167"/>
      <c r="AE24" s="167"/>
      <c r="AF24" s="142"/>
      <c r="AG24" s="162"/>
      <c r="AH24" s="163"/>
    </row>
    <row r="25" spans="1:34" ht="21.75" customHeight="1" thickBot="1" x14ac:dyDescent="0.25">
      <c r="A25" s="121"/>
      <c r="B25" s="112"/>
      <c r="C25" s="5"/>
      <c r="D25" s="6" t="s">
        <v>15</v>
      </c>
      <c r="E25" s="2"/>
      <c r="F25" s="4" t="str">
        <f t="shared" si="1"/>
        <v/>
      </c>
      <c r="G25" s="14"/>
      <c r="H25" s="14"/>
      <c r="I25" s="108"/>
      <c r="J25" s="108"/>
      <c r="K25" s="48"/>
      <c r="L25" s="107"/>
      <c r="M25" s="1"/>
      <c r="N25" s="121"/>
      <c r="O25" s="112"/>
      <c r="P25" s="5"/>
      <c r="Q25" s="6" t="s">
        <v>15</v>
      </c>
      <c r="R25" s="2"/>
      <c r="S25" s="4" t="str">
        <f t="shared" si="3"/>
        <v/>
      </c>
      <c r="T25" s="14"/>
      <c r="U25" s="14"/>
      <c r="V25" s="107"/>
      <c r="W25" s="107"/>
      <c r="X25" s="10"/>
      <c r="Y25" s="105"/>
      <c r="AA25" s="18" t="s">
        <v>32</v>
      </c>
      <c r="AB25" s="168"/>
      <c r="AC25" s="169"/>
      <c r="AD25" s="169"/>
      <c r="AE25" s="169"/>
      <c r="AF25" s="170"/>
      <c r="AG25" s="164"/>
      <c r="AH25" s="165"/>
    </row>
    <row r="26" spans="1:34" ht="21.75" customHeight="1" x14ac:dyDescent="0.2">
      <c r="A26" s="120">
        <f t="shared" ref="A26:B26" si="21">A24+1</f>
        <v>45577</v>
      </c>
      <c r="B26" s="111">
        <f t="shared" si="21"/>
        <v>45577</v>
      </c>
      <c r="C26" s="2"/>
      <c r="D26" s="3" t="s">
        <v>15</v>
      </c>
      <c r="E26" s="2"/>
      <c r="F26" s="4" t="str">
        <f t="shared" si="1"/>
        <v/>
      </c>
      <c r="G26" s="20"/>
      <c r="H26" s="20"/>
      <c r="I26" s="102"/>
      <c r="J26" s="102"/>
      <c r="K26" s="45"/>
      <c r="L26" s="102"/>
      <c r="M26" s="1"/>
      <c r="N26" s="120">
        <f t="shared" ref="N26:O26" si="22">N24+1</f>
        <v>45593</v>
      </c>
      <c r="O26" s="111">
        <f t="shared" si="22"/>
        <v>45593</v>
      </c>
      <c r="P26" s="2"/>
      <c r="Q26" s="3" t="s">
        <v>15</v>
      </c>
      <c r="R26" s="2"/>
      <c r="S26" s="4" t="str">
        <f t="shared" si="3"/>
        <v/>
      </c>
      <c r="T26" s="20"/>
      <c r="U26" s="20"/>
      <c r="V26" s="102"/>
      <c r="W26" s="102"/>
      <c r="X26" s="7"/>
      <c r="Y26" s="100"/>
      <c r="AA26" s="146" t="s">
        <v>33</v>
      </c>
      <c r="AB26" s="147"/>
      <c r="AC26" s="148"/>
      <c r="AD26" s="148"/>
      <c r="AE26" s="148"/>
      <c r="AF26" s="148"/>
      <c r="AG26" s="148"/>
      <c r="AH26" s="149"/>
    </row>
    <row r="27" spans="1:34" ht="21.75" customHeight="1" x14ac:dyDescent="0.2">
      <c r="A27" s="121"/>
      <c r="B27" s="112"/>
      <c r="C27" s="5"/>
      <c r="D27" s="6" t="s">
        <v>15</v>
      </c>
      <c r="E27" s="2"/>
      <c r="F27" s="4" t="str">
        <f t="shared" si="1"/>
        <v/>
      </c>
      <c r="G27" s="14"/>
      <c r="H27" s="14"/>
      <c r="I27" s="108"/>
      <c r="J27" s="108"/>
      <c r="K27" s="48"/>
      <c r="L27" s="108"/>
      <c r="M27" s="1"/>
      <c r="N27" s="121"/>
      <c r="O27" s="112"/>
      <c r="P27" s="5"/>
      <c r="Q27" s="6" t="s">
        <v>15</v>
      </c>
      <c r="R27" s="2"/>
      <c r="S27" s="4" t="str">
        <f t="shared" si="3"/>
        <v/>
      </c>
      <c r="T27" s="14"/>
      <c r="U27" s="14"/>
      <c r="V27" s="108"/>
      <c r="W27" s="108"/>
      <c r="X27" s="8"/>
      <c r="Y27" s="101"/>
      <c r="AA27" s="177" t="s">
        <v>34</v>
      </c>
      <c r="AB27" s="178"/>
      <c r="AC27" s="179"/>
      <c r="AD27" s="182"/>
      <c r="AE27" s="179"/>
      <c r="AF27" s="179"/>
      <c r="AG27" s="179"/>
      <c r="AH27" s="183"/>
    </row>
    <row r="28" spans="1:34" ht="21.75" customHeight="1" x14ac:dyDescent="0.2">
      <c r="A28" s="120">
        <f t="shared" ref="A28:B28" si="23">A26+1</f>
        <v>45578</v>
      </c>
      <c r="B28" s="111">
        <f t="shared" si="23"/>
        <v>45578</v>
      </c>
      <c r="C28" s="2"/>
      <c r="D28" s="3" t="s">
        <v>15</v>
      </c>
      <c r="E28" s="2"/>
      <c r="F28" s="4" t="str">
        <f t="shared" si="1"/>
        <v/>
      </c>
      <c r="G28" s="20"/>
      <c r="H28" s="20"/>
      <c r="I28" s="113"/>
      <c r="J28" s="113"/>
      <c r="K28" s="49"/>
      <c r="L28" s="102"/>
      <c r="M28" s="1"/>
      <c r="N28" s="120">
        <f t="shared" ref="N28:O28" si="24">N26+1</f>
        <v>45594</v>
      </c>
      <c r="O28" s="111">
        <f t="shared" si="24"/>
        <v>45594</v>
      </c>
      <c r="P28" s="2"/>
      <c r="Q28" s="3" t="s">
        <v>15</v>
      </c>
      <c r="R28" s="2"/>
      <c r="S28" s="4" t="str">
        <f t="shared" si="3"/>
        <v/>
      </c>
      <c r="T28" s="20"/>
      <c r="U28" s="20"/>
      <c r="V28" s="102"/>
      <c r="W28" s="102"/>
      <c r="X28" s="7"/>
      <c r="Y28" s="100"/>
      <c r="AA28" s="184" t="s">
        <v>23</v>
      </c>
      <c r="AB28" s="185"/>
      <c r="AC28" s="186"/>
      <c r="AD28" s="190" t="s">
        <v>35</v>
      </c>
      <c r="AE28" s="191"/>
      <c r="AF28" s="191"/>
      <c r="AG28" s="191"/>
      <c r="AH28" s="192"/>
    </row>
    <row r="29" spans="1:34" ht="21.75" customHeight="1" x14ac:dyDescent="0.2">
      <c r="A29" s="121"/>
      <c r="B29" s="112"/>
      <c r="C29" s="5"/>
      <c r="D29" s="6" t="s">
        <v>15</v>
      </c>
      <c r="E29" s="2"/>
      <c r="F29" s="4" t="str">
        <f t="shared" si="1"/>
        <v/>
      </c>
      <c r="G29" s="14"/>
      <c r="H29" s="14"/>
      <c r="I29" s="107"/>
      <c r="J29" s="107"/>
      <c r="K29" s="47"/>
      <c r="L29" s="108"/>
      <c r="M29" s="1"/>
      <c r="N29" s="121"/>
      <c r="O29" s="112"/>
      <c r="P29" s="5"/>
      <c r="Q29" s="6" t="s">
        <v>15</v>
      </c>
      <c r="R29" s="2"/>
      <c r="S29" s="4" t="str">
        <f t="shared" si="3"/>
        <v/>
      </c>
      <c r="T29" s="14"/>
      <c r="U29" s="14"/>
      <c r="V29" s="108"/>
      <c r="W29" s="108"/>
      <c r="X29" s="8"/>
      <c r="Y29" s="101"/>
      <c r="AA29" s="187"/>
      <c r="AB29" s="188"/>
      <c r="AC29" s="189"/>
      <c r="AD29" s="193"/>
      <c r="AE29" s="188"/>
      <c r="AF29" s="188"/>
      <c r="AG29" s="188"/>
      <c r="AH29" s="194"/>
    </row>
    <row r="30" spans="1:34" ht="21.75" customHeight="1" x14ac:dyDescent="0.2">
      <c r="A30" s="120">
        <f t="shared" ref="A30:B30" si="25">A28+1</f>
        <v>45579</v>
      </c>
      <c r="B30" s="111">
        <f t="shared" si="25"/>
        <v>45579</v>
      </c>
      <c r="C30" s="2"/>
      <c r="D30" s="3" t="s">
        <v>15</v>
      </c>
      <c r="E30" s="2"/>
      <c r="F30" s="4" t="str">
        <f t="shared" si="1"/>
        <v/>
      </c>
      <c r="G30" s="20"/>
      <c r="H30" s="20"/>
      <c r="I30" s="102"/>
      <c r="J30" s="102"/>
      <c r="K30" s="45"/>
      <c r="L30" s="102"/>
      <c r="M30" s="1"/>
      <c r="N30" s="120">
        <f t="shared" ref="N30:O30" si="26">N28+1</f>
        <v>45595</v>
      </c>
      <c r="O30" s="111">
        <f t="shared" si="26"/>
        <v>45595</v>
      </c>
      <c r="P30" s="2"/>
      <c r="Q30" s="3" t="s">
        <v>15</v>
      </c>
      <c r="R30" s="2"/>
      <c r="S30" s="4" t="str">
        <f t="shared" si="3"/>
        <v/>
      </c>
      <c r="T30" s="20"/>
      <c r="U30" s="20"/>
      <c r="V30" s="102"/>
      <c r="W30" s="102"/>
      <c r="X30" s="7"/>
      <c r="Y30" s="100"/>
      <c r="AA30" s="177" t="s">
        <v>36</v>
      </c>
      <c r="AB30" s="178"/>
      <c r="AC30" s="179"/>
      <c r="AD30" s="182"/>
      <c r="AE30" s="179"/>
      <c r="AF30" s="179"/>
      <c r="AG30" s="179"/>
      <c r="AH30" s="183"/>
    </row>
    <row r="31" spans="1:34" ht="21.75" customHeight="1" x14ac:dyDescent="0.2">
      <c r="A31" s="121"/>
      <c r="B31" s="112"/>
      <c r="C31" s="5"/>
      <c r="D31" s="6" t="s">
        <v>15</v>
      </c>
      <c r="E31" s="2"/>
      <c r="F31" s="4" t="str">
        <f t="shared" si="1"/>
        <v/>
      </c>
      <c r="G31" s="14"/>
      <c r="H31" s="14"/>
      <c r="I31" s="108"/>
      <c r="J31" s="108"/>
      <c r="K31" s="48"/>
      <c r="L31" s="108"/>
      <c r="M31" s="1"/>
      <c r="N31" s="121"/>
      <c r="O31" s="112"/>
      <c r="P31" s="5"/>
      <c r="Q31" s="6" t="s">
        <v>15</v>
      </c>
      <c r="R31" s="2"/>
      <c r="S31" s="4" t="str">
        <f t="shared" si="3"/>
        <v/>
      </c>
      <c r="T31" s="14"/>
      <c r="U31" s="14"/>
      <c r="V31" s="108"/>
      <c r="W31" s="108"/>
      <c r="X31" s="8"/>
      <c r="Y31" s="101"/>
      <c r="AA31" s="177" t="s">
        <v>37</v>
      </c>
      <c r="AB31" s="178"/>
      <c r="AC31" s="179"/>
      <c r="AD31" s="182"/>
      <c r="AE31" s="179"/>
      <c r="AF31" s="179"/>
      <c r="AG31" s="179"/>
      <c r="AH31" s="183"/>
    </row>
    <row r="32" spans="1:34" ht="21.75" customHeight="1" thickBot="1" x14ac:dyDescent="0.25">
      <c r="A32" s="120">
        <f t="shared" ref="A32:B32" si="27">A30+1</f>
        <v>45580</v>
      </c>
      <c r="B32" s="111">
        <f t="shared" si="27"/>
        <v>45580</v>
      </c>
      <c r="C32" s="2"/>
      <c r="D32" s="3" t="s">
        <v>15</v>
      </c>
      <c r="E32" s="2"/>
      <c r="F32" s="4" t="str">
        <f t="shared" si="1"/>
        <v/>
      </c>
      <c r="G32" s="20"/>
      <c r="H32" s="20"/>
      <c r="I32" s="102"/>
      <c r="J32" s="102"/>
      <c r="K32" s="45"/>
      <c r="L32" s="102"/>
      <c r="M32" s="1"/>
      <c r="N32" s="120">
        <f t="shared" ref="N32:O32" si="28">N30+1</f>
        <v>45596</v>
      </c>
      <c r="O32" s="111">
        <f t="shared" si="28"/>
        <v>45596</v>
      </c>
      <c r="P32" s="2"/>
      <c r="Q32" s="3" t="s">
        <v>15</v>
      </c>
      <c r="R32" s="2"/>
      <c r="S32" s="4" t="str">
        <f t="shared" si="3"/>
        <v/>
      </c>
      <c r="T32" s="20"/>
      <c r="U32" s="20"/>
      <c r="V32" s="102"/>
      <c r="W32" s="102"/>
      <c r="X32" s="7"/>
      <c r="Y32" s="100"/>
      <c r="AA32" s="231" t="s">
        <v>38</v>
      </c>
      <c r="AB32" s="232"/>
      <c r="AC32" s="233"/>
      <c r="AD32" s="234"/>
      <c r="AE32" s="233"/>
      <c r="AF32" s="233"/>
      <c r="AG32" s="233"/>
      <c r="AH32" s="235"/>
    </row>
    <row r="33" spans="1:34" ht="21.75" customHeight="1" thickBot="1" x14ac:dyDescent="0.25">
      <c r="A33" s="121"/>
      <c r="B33" s="112"/>
      <c r="C33" s="5"/>
      <c r="D33" s="6" t="s">
        <v>15</v>
      </c>
      <c r="E33" s="2"/>
      <c r="F33" s="4" t="str">
        <f t="shared" si="1"/>
        <v/>
      </c>
      <c r="G33" s="14"/>
      <c r="H33" s="14"/>
      <c r="I33" s="108"/>
      <c r="J33" s="108"/>
      <c r="K33" s="48"/>
      <c r="L33" s="108"/>
      <c r="M33" s="1"/>
      <c r="N33" s="120"/>
      <c r="O33" s="218"/>
      <c r="P33" s="5"/>
      <c r="Q33" s="6" t="s">
        <v>15</v>
      </c>
      <c r="R33" s="19"/>
      <c r="S33" s="20" t="str">
        <f t="shared" si="3"/>
        <v/>
      </c>
      <c r="T33" s="31"/>
      <c r="U33" s="31"/>
      <c r="V33" s="103"/>
      <c r="W33" s="103"/>
      <c r="X33" s="21"/>
      <c r="Y33" s="213"/>
    </row>
    <row r="34" spans="1:34" ht="21.75" customHeight="1" thickTop="1" x14ac:dyDescent="0.2">
      <c r="A34" s="120">
        <f t="shared" ref="A34" si="29">A32+1</f>
        <v>45581</v>
      </c>
      <c r="B34" s="111">
        <f>B32+1</f>
        <v>45581</v>
      </c>
      <c r="C34" s="2"/>
      <c r="D34" s="3" t="s">
        <v>15</v>
      </c>
      <c r="E34" s="2"/>
      <c r="F34" s="4" t="str">
        <f t="shared" si="1"/>
        <v/>
      </c>
      <c r="G34" s="20"/>
      <c r="H34" s="20"/>
      <c r="I34" s="102"/>
      <c r="J34" s="102"/>
      <c r="K34" s="45"/>
      <c r="L34" s="102"/>
      <c r="M34" s="61"/>
      <c r="N34" s="63" t="s">
        <v>39</v>
      </c>
      <c r="O34" s="64"/>
      <c r="P34" s="207" t="s">
        <v>40</v>
      </c>
      <c r="Q34" s="207"/>
      <c r="R34" s="208"/>
      <c r="S34" s="93"/>
      <c r="T34" s="94"/>
      <c r="U34" s="219" t="s">
        <v>41</v>
      </c>
      <c r="V34" s="220"/>
      <c r="W34" s="41" t="s">
        <v>42</v>
      </c>
      <c r="X34" s="35"/>
      <c r="Y34" s="36"/>
      <c r="AA34" s="195" t="s">
        <v>43</v>
      </c>
      <c r="AB34" s="196"/>
      <c r="AC34" s="197"/>
      <c r="AD34" s="225" t="s">
        <v>44</v>
      </c>
      <c r="AE34" s="226"/>
      <c r="AF34" s="226"/>
      <c r="AG34" s="226"/>
      <c r="AH34" s="227"/>
    </row>
    <row r="35" spans="1:34" ht="21.75" customHeight="1" thickBot="1" x14ac:dyDescent="0.25">
      <c r="A35" s="121"/>
      <c r="B35" s="112"/>
      <c r="C35" s="22"/>
      <c r="D35" s="23" t="s">
        <v>15</v>
      </c>
      <c r="E35" s="24"/>
      <c r="F35" s="25" t="str">
        <f t="shared" si="1"/>
        <v/>
      </c>
      <c r="G35" s="32"/>
      <c r="H35" s="32"/>
      <c r="I35" s="214"/>
      <c r="J35" s="214"/>
      <c r="K35" s="50"/>
      <c r="L35" s="214"/>
      <c r="M35" s="62"/>
      <c r="N35" s="209">
        <v>990</v>
      </c>
      <c r="O35" s="215"/>
      <c r="P35" s="216" t="str">
        <f>IF(SUM(S4:S33,F4:F35)=0,"",SUM(S4:S33,F4:F35))</f>
        <v/>
      </c>
      <c r="Q35" s="217"/>
      <c r="R35" s="43" t="s">
        <v>45</v>
      </c>
      <c r="S35" s="95"/>
      <c r="T35" s="96"/>
      <c r="U35" s="54"/>
      <c r="V35" s="42" t="s">
        <v>45</v>
      </c>
      <c r="W35" s="51"/>
      <c r="X35" s="51" t="str">
        <f>IF(P35="","",ROUNDDOWN(P35*N35,0))</f>
        <v/>
      </c>
      <c r="Y35" s="38" t="s">
        <v>46</v>
      </c>
      <c r="AA35" s="198"/>
      <c r="AB35" s="199"/>
      <c r="AC35" s="139"/>
      <c r="AD35" s="171" t="s">
        <v>47</v>
      </c>
      <c r="AE35" s="172"/>
      <c r="AF35" s="172" t="s">
        <v>48</v>
      </c>
      <c r="AG35" s="172"/>
      <c r="AH35" s="228"/>
    </row>
    <row r="36" spans="1:34" ht="24.75" customHeight="1" x14ac:dyDescent="0.2">
      <c r="A36" s="200" t="s">
        <v>49</v>
      </c>
      <c r="B36" s="201"/>
      <c r="C36" s="201"/>
      <c r="D36" s="201"/>
      <c r="E36" s="201"/>
      <c r="F36" s="201"/>
      <c r="G36" s="201"/>
      <c r="H36" s="201"/>
      <c r="I36" s="201"/>
      <c r="J36" s="201"/>
      <c r="K36" s="201"/>
      <c r="L36" s="202"/>
      <c r="M36" s="65"/>
      <c r="N36" s="63" t="s">
        <v>39</v>
      </c>
      <c r="O36" s="26"/>
      <c r="P36" s="206" t="s">
        <v>50</v>
      </c>
      <c r="Q36" s="207"/>
      <c r="R36" s="208"/>
      <c r="S36" s="219" t="s">
        <v>51</v>
      </c>
      <c r="T36" s="221"/>
      <c r="U36" s="219" t="s">
        <v>41</v>
      </c>
      <c r="V36" s="222"/>
      <c r="W36" s="35" t="s">
        <v>52</v>
      </c>
      <c r="X36" s="35"/>
      <c r="Y36" s="36"/>
      <c r="AA36" s="69"/>
      <c r="AB36" s="70"/>
      <c r="AC36" s="70"/>
      <c r="AD36" s="173"/>
      <c r="AE36" s="174"/>
      <c r="AF36" s="229"/>
      <c r="AG36" s="172"/>
      <c r="AH36" s="228"/>
    </row>
    <row r="37" spans="1:34" ht="18.75" customHeight="1" thickBot="1" x14ac:dyDescent="0.25">
      <c r="A37" s="203"/>
      <c r="B37" s="204"/>
      <c r="C37" s="204"/>
      <c r="D37" s="204"/>
      <c r="E37" s="204"/>
      <c r="F37" s="204"/>
      <c r="G37" s="204"/>
      <c r="H37" s="204"/>
      <c r="I37" s="204"/>
      <c r="J37" s="204"/>
      <c r="K37" s="204"/>
      <c r="L37" s="205"/>
      <c r="M37" s="62"/>
      <c r="N37" s="209">
        <f>N35</f>
        <v>990</v>
      </c>
      <c r="O37" s="210"/>
      <c r="P37" s="211"/>
      <c r="Q37" s="212"/>
      <c r="R37" s="43" t="s">
        <v>45</v>
      </c>
      <c r="S37" s="37"/>
      <c r="T37" s="39" t="s">
        <v>45</v>
      </c>
      <c r="U37" s="37"/>
      <c r="V37" s="40" t="s">
        <v>45</v>
      </c>
      <c r="W37" s="27"/>
      <c r="X37" s="27"/>
      <c r="Y37" s="38" t="s">
        <v>46</v>
      </c>
      <c r="AA37" s="71"/>
      <c r="AB37" s="72"/>
      <c r="AC37" s="72"/>
      <c r="AD37" s="175"/>
      <c r="AE37" s="176"/>
      <c r="AF37" s="172"/>
      <c r="AG37" s="172"/>
      <c r="AH37" s="228"/>
    </row>
    <row r="38" spans="1:34" s="28" customFormat="1" ht="21" thickBot="1" x14ac:dyDescent="0.5">
      <c r="A38" s="68" t="s">
        <v>53</v>
      </c>
      <c r="B38" s="68"/>
      <c r="C38" s="68"/>
      <c r="D38" s="68"/>
      <c r="E38" s="68"/>
      <c r="F38" s="68"/>
      <c r="G38" s="68"/>
      <c r="H38" s="68"/>
      <c r="I38" s="68"/>
      <c r="J38" s="68"/>
      <c r="K38" s="68"/>
      <c r="L38" s="68"/>
      <c r="M38" s="68"/>
      <c r="N38" s="68"/>
      <c r="O38" s="68"/>
      <c r="P38" s="68"/>
      <c r="Q38" s="68"/>
      <c r="R38" s="68"/>
      <c r="S38" s="68"/>
      <c r="T38" s="68"/>
      <c r="U38" s="68"/>
      <c r="V38" s="68"/>
      <c r="W38" s="68"/>
      <c r="X38" s="68"/>
      <c r="Y38" s="68"/>
      <c r="Z38" s="67"/>
      <c r="AA38" s="73"/>
      <c r="AB38" s="74"/>
      <c r="AC38" s="74"/>
      <c r="AD38" s="75" t="s">
        <v>54</v>
      </c>
      <c r="AE38" s="76"/>
      <c r="AF38" s="76"/>
      <c r="AG38" s="76"/>
      <c r="AH38" s="77"/>
    </row>
    <row r="39" spans="1:34" ht="18" customHeight="1" x14ac:dyDescent="0.2">
      <c r="A39" s="11"/>
      <c r="B39" s="11"/>
      <c r="N39" s="11"/>
      <c r="O39" s="11"/>
    </row>
    <row r="40" spans="1:34" ht="18" customHeight="1" x14ac:dyDescent="0.2"/>
    <row r="41" spans="1:34" ht="18" customHeight="1" x14ac:dyDescent="0.2"/>
    <row r="42" spans="1:34" ht="18" customHeight="1" x14ac:dyDescent="0.2"/>
    <row r="43" spans="1:34" x14ac:dyDescent="0.2">
      <c r="A43" s="11"/>
      <c r="B43" s="11"/>
    </row>
    <row r="44" spans="1:34" x14ac:dyDescent="0.2">
      <c r="A44" s="11"/>
      <c r="B44" s="11"/>
    </row>
    <row r="45" spans="1:34" ht="12.75" customHeight="1" x14ac:dyDescent="0.2">
      <c r="A45" s="11"/>
      <c r="B45" s="11"/>
    </row>
    <row r="46" spans="1:34" ht="12" customHeight="1" x14ac:dyDescent="0.2">
      <c r="A46" s="11"/>
      <c r="B46" s="11"/>
    </row>
    <row r="47" spans="1:34" ht="12" customHeight="1" x14ac:dyDescent="0.2">
      <c r="A47" s="11"/>
      <c r="B47" s="11"/>
    </row>
    <row r="48" spans="1:34" x14ac:dyDescent="0.2">
      <c r="A48" s="11"/>
      <c r="B48" s="11"/>
    </row>
    <row r="69" ht="12" customHeight="1" x14ac:dyDescent="0.2"/>
    <row r="70" ht="12" customHeight="1" x14ac:dyDescent="0.2"/>
  </sheetData>
  <autoFilter ref="A1:L37" xr:uid="{00000000-0009-0000-0000-000000000000}">
    <filterColumn colId="2" showButton="0"/>
    <filterColumn colId="3" showButton="0"/>
    <filterColumn colId="6" showButton="0"/>
  </autoFilter>
  <mergeCells count="237">
    <mergeCell ref="A6:A7"/>
    <mergeCell ref="B6:B7"/>
    <mergeCell ref="I6:I7"/>
    <mergeCell ref="AK4:AO4"/>
    <mergeCell ref="AD34:AH34"/>
    <mergeCell ref="AF35:AH35"/>
    <mergeCell ref="AF36:AH37"/>
    <mergeCell ref="Y4:Y5"/>
    <mergeCell ref="AA31:AC31"/>
    <mergeCell ref="AD31:AH31"/>
    <mergeCell ref="AA32:AC32"/>
    <mergeCell ref="AD32:AH32"/>
    <mergeCell ref="AA17:AC18"/>
    <mergeCell ref="AD17:AH18"/>
    <mergeCell ref="J6:J7"/>
    <mergeCell ref="L6:L7"/>
    <mergeCell ref="N6:N7"/>
    <mergeCell ref="O6:O7"/>
    <mergeCell ref="V6:V7"/>
    <mergeCell ref="A4:A5"/>
    <mergeCell ref="B4:B5"/>
    <mergeCell ref="I4:I5"/>
    <mergeCell ref="J4:J5"/>
    <mergeCell ref="L4:L5"/>
    <mergeCell ref="A8:A9"/>
    <mergeCell ref="B8:B9"/>
    <mergeCell ref="I8:I9"/>
    <mergeCell ref="J8:J9"/>
    <mergeCell ref="L8:L9"/>
    <mergeCell ref="N8:N9"/>
    <mergeCell ref="O8:O9"/>
    <mergeCell ref="V8:V9"/>
    <mergeCell ref="W8:W9"/>
    <mergeCell ref="A10:A11"/>
    <mergeCell ref="B10:B11"/>
    <mergeCell ref="I10:I11"/>
    <mergeCell ref="J10:J11"/>
    <mergeCell ref="L10:L11"/>
    <mergeCell ref="N10:N11"/>
    <mergeCell ref="O10:O11"/>
    <mergeCell ref="V10:V11"/>
    <mergeCell ref="W10:W11"/>
    <mergeCell ref="A12:A13"/>
    <mergeCell ref="B12:B13"/>
    <mergeCell ref="I12:I13"/>
    <mergeCell ref="J12:J13"/>
    <mergeCell ref="L12:L13"/>
    <mergeCell ref="N12:N13"/>
    <mergeCell ref="O12:O13"/>
    <mergeCell ref="V12:V13"/>
    <mergeCell ref="W12:W13"/>
    <mergeCell ref="A22:A23"/>
    <mergeCell ref="Y14:Y15"/>
    <mergeCell ref="A16:A17"/>
    <mergeCell ref="B16:B17"/>
    <mergeCell ref="L16:L17"/>
    <mergeCell ref="N16:N17"/>
    <mergeCell ref="O16:O17"/>
    <mergeCell ref="V16:V17"/>
    <mergeCell ref="W16:W17"/>
    <mergeCell ref="Y16:Y17"/>
    <mergeCell ref="A14:A15"/>
    <mergeCell ref="B14:B15"/>
    <mergeCell ref="I14:I15"/>
    <mergeCell ref="J14:J15"/>
    <mergeCell ref="L14:L15"/>
    <mergeCell ref="N14:N15"/>
    <mergeCell ref="O14:O15"/>
    <mergeCell ref="V14:V15"/>
    <mergeCell ref="W14:W15"/>
    <mergeCell ref="L20:L21"/>
    <mergeCell ref="N20:N21"/>
    <mergeCell ref="O20:O21"/>
    <mergeCell ref="V20:V21"/>
    <mergeCell ref="W20:W21"/>
    <mergeCell ref="A18:A19"/>
    <mergeCell ref="B18:B19"/>
    <mergeCell ref="I18:I19"/>
    <mergeCell ref="J18:J19"/>
    <mergeCell ref="L18:L19"/>
    <mergeCell ref="N18:N19"/>
    <mergeCell ref="O18:O19"/>
    <mergeCell ref="V18:V19"/>
    <mergeCell ref="W18:W19"/>
    <mergeCell ref="A24:A25"/>
    <mergeCell ref="B24:B25"/>
    <mergeCell ref="I24:I25"/>
    <mergeCell ref="J24:J25"/>
    <mergeCell ref="L24:L25"/>
    <mergeCell ref="N24:N25"/>
    <mergeCell ref="O24:O25"/>
    <mergeCell ref="V24:V25"/>
    <mergeCell ref="W24:W25"/>
    <mergeCell ref="A36:L37"/>
    <mergeCell ref="P36:R36"/>
    <mergeCell ref="N37:O37"/>
    <mergeCell ref="P37:Q37"/>
    <mergeCell ref="Y32:Y33"/>
    <mergeCell ref="A34:A35"/>
    <mergeCell ref="B34:B35"/>
    <mergeCell ref="I34:I35"/>
    <mergeCell ref="J34:J35"/>
    <mergeCell ref="L34:L35"/>
    <mergeCell ref="P34:R34"/>
    <mergeCell ref="N35:O35"/>
    <mergeCell ref="P35:Q35"/>
    <mergeCell ref="A32:A33"/>
    <mergeCell ref="B32:B33"/>
    <mergeCell ref="I32:I33"/>
    <mergeCell ref="J32:J33"/>
    <mergeCell ref="L32:L33"/>
    <mergeCell ref="N32:N33"/>
    <mergeCell ref="O32:O33"/>
    <mergeCell ref="V32:V33"/>
    <mergeCell ref="U34:V34"/>
    <mergeCell ref="S36:T36"/>
    <mergeCell ref="U36:V36"/>
    <mergeCell ref="AD36:AE37"/>
    <mergeCell ref="AA16:AC16"/>
    <mergeCell ref="AA19:AC19"/>
    <mergeCell ref="AA20:AC20"/>
    <mergeCell ref="AD16:AH16"/>
    <mergeCell ref="AD19:AH19"/>
    <mergeCell ref="AD20:AH20"/>
    <mergeCell ref="AA27:AC27"/>
    <mergeCell ref="AD27:AH27"/>
    <mergeCell ref="AA30:AC30"/>
    <mergeCell ref="AA26:AH26"/>
    <mergeCell ref="AA28:AC29"/>
    <mergeCell ref="AD28:AH29"/>
    <mergeCell ref="AD30:AH30"/>
    <mergeCell ref="AA34:AC35"/>
    <mergeCell ref="A28:A29"/>
    <mergeCell ref="AD35:AE35"/>
    <mergeCell ref="L28:L29"/>
    <mergeCell ref="N28:N29"/>
    <mergeCell ref="O28:O29"/>
    <mergeCell ref="V28:V29"/>
    <mergeCell ref="W28:W29"/>
    <mergeCell ref="A26:A27"/>
    <mergeCell ref="B26:B27"/>
    <mergeCell ref="I26:I27"/>
    <mergeCell ref="J26:J27"/>
    <mergeCell ref="L26:L27"/>
    <mergeCell ref="N26:N27"/>
    <mergeCell ref="O26:O27"/>
    <mergeCell ref="V26:V27"/>
    <mergeCell ref="W26:W27"/>
    <mergeCell ref="Y28:Y29"/>
    <mergeCell ref="B28:B29"/>
    <mergeCell ref="I28:I29"/>
    <mergeCell ref="J28:J29"/>
    <mergeCell ref="A30:A31"/>
    <mergeCell ref="B30:B31"/>
    <mergeCell ref="I30:I31"/>
    <mergeCell ref="J30:J31"/>
    <mergeCell ref="L30:L31"/>
    <mergeCell ref="N30:N31"/>
    <mergeCell ref="O30:O31"/>
    <mergeCell ref="V30:V31"/>
    <mergeCell ref="W30:W31"/>
    <mergeCell ref="AG24:AH24"/>
    <mergeCell ref="AG25:AH25"/>
    <mergeCell ref="AB22:AF22"/>
    <mergeCell ref="AB23:AF23"/>
    <mergeCell ref="AB24:AF24"/>
    <mergeCell ref="AB25:AF25"/>
    <mergeCell ref="AG22:AH22"/>
    <mergeCell ref="AG23:AH23"/>
    <mergeCell ref="O22:O23"/>
    <mergeCell ref="V22:V23"/>
    <mergeCell ref="W22:W23"/>
    <mergeCell ref="L22:L23"/>
    <mergeCell ref="N22:N23"/>
    <mergeCell ref="A20:A21"/>
    <mergeCell ref="B20:B21"/>
    <mergeCell ref="I20:I21"/>
    <mergeCell ref="J20:J21"/>
    <mergeCell ref="AD2:AH2"/>
    <mergeCell ref="T2:T3"/>
    <mergeCell ref="AA3:AC3"/>
    <mergeCell ref="AD3:AH5"/>
    <mergeCell ref="AG21:AH21"/>
    <mergeCell ref="AA21:AF21"/>
    <mergeCell ref="AA5:AC5"/>
    <mergeCell ref="AA15:AH15"/>
    <mergeCell ref="AA4:AC4"/>
    <mergeCell ref="AA14:AH14"/>
    <mergeCell ref="F1:F3"/>
    <mergeCell ref="G1:H1"/>
    <mergeCell ref="U2:U3"/>
    <mergeCell ref="AA6:AC6"/>
    <mergeCell ref="AB7:AH13"/>
    <mergeCell ref="AA7:AA13"/>
    <mergeCell ref="I1:I3"/>
    <mergeCell ref="J1:J3"/>
    <mergeCell ref="K1:K3"/>
    <mergeCell ref="L1:L3"/>
    <mergeCell ref="Y18:Y19"/>
    <mergeCell ref="N1:N3"/>
    <mergeCell ref="O1:O3"/>
    <mergeCell ref="P1:R3"/>
    <mergeCell ref="S1:S3"/>
    <mergeCell ref="T1:U1"/>
    <mergeCell ref="Y10:Y11"/>
    <mergeCell ref="Y20:Y21"/>
    <mergeCell ref="N4:N5"/>
    <mergeCell ref="O4:O5"/>
    <mergeCell ref="V4:V5"/>
    <mergeCell ref="V1:V3"/>
    <mergeCell ref="W1:W3"/>
    <mergeCell ref="X1:X3"/>
    <mergeCell ref="Y1:Y3"/>
    <mergeCell ref="A38:Y38"/>
    <mergeCell ref="AA36:AC38"/>
    <mergeCell ref="AD38:AH38"/>
    <mergeCell ref="C1:E3"/>
    <mergeCell ref="A1:A3"/>
    <mergeCell ref="B1:B3"/>
    <mergeCell ref="G2:G3"/>
    <mergeCell ref="H2:H3"/>
    <mergeCell ref="S34:T35"/>
    <mergeCell ref="AA2:AC2"/>
    <mergeCell ref="Y30:Y31"/>
    <mergeCell ref="W32:W33"/>
    <mergeCell ref="Y26:Y27"/>
    <mergeCell ref="Y24:Y25"/>
    <mergeCell ref="W4:W5"/>
    <mergeCell ref="Y12:Y13"/>
    <mergeCell ref="W6:W7"/>
    <mergeCell ref="Y6:Y7"/>
    <mergeCell ref="Y8:Y9"/>
    <mergeCell ref="AA1:AH1"/>
    <mergeCell ref="Y22:Y23"/>
    <mergeCell ref="B22:B23"/>
    <mergeCell ref="I22:I23"/>
    <mergeCell ref="J22:J23"/>
  </mergeCells>
  <phoneticPr fontId="1"/>
  <conditionalFormatting sqref="R4:R5 E10:E11 R18:R21 E16:E17 R12:R13 R26:R27 E30:E31 E34:E35">
    <cfRule type="expression" dxfId="64" priority="115" stopIfTrue="1">
      <formula>IF(C4&gt;1,AND(E4=""))</formula>
    </cfRule>
    <cfRule type="cellIs" dxfId="63" priority="116" stopIfTrue="1" operator="lessThan">
      <formula>C4</formula>
    </cfRule>
  </conditionalFormatting>
  <conditionalFormatting sqref="C10 C16 C30 C28 C6 C20 C22">
    <cfRule type="expression" dxfId="62" priority="117" stopIfTrue="1">
      <formula>IF(#REF!&gt;1,AND(C6=""))</formula>
    </cfRule>
  </conditionalFormatting>
  <conditionalFormatting sqref="P4 P12 P18 P20 P26 P10 P24 P32">
    <cfRule type="expression" dxfId="61" priority="118" stopIfTrue="1">
      <formula>IF(#REF!&gt;1,AND(P4=""))</formula>
    </cfRule>
  </conditionalFormatting>
  <conditionalFormatting sqref="E12:E13 E15">
    <cfRule type="expression" dxfId="60" priority="112" stopIfTrue="1">
      <formula>IF(C12&gt;1,AND(E12=""))</formula>
    </cfRule>
    <cfRule type="cellIs" dxfId="59" priority="113" stopIfTrue="1" operator="lessThan">
      <formula>C12</formula>
    </cfRule>
  </conditionalFormatting>
  <conditionalFormatting sqref="C12">
    <cfRule type="expression" dxfId="58" priority="114" stopIfTrue="1">
      <formula>IF(#REF!&gt;1,AND(C12=""))</formula>
    </cfRule>
  </conditionalFormatting>
  <conditionalFormatting sqref="R8:R11">
    <cfRule type="expression" dxfId="57" priority="109" stopIfTrue="1">
      <formula>IF(P8&gt;1,AND(R8=""))</formula>
    </cfRule>
    <cfRule type="cellIs" dxfId="56" priority="110" stopIfTrue="1" operator="lessThan">
      <formula>P8</formula>
    </cfRule>
  </conditionalFormatting>
  <conditionalFormatting sqref="P8">
    <cfRule type="expression" dxfId="55" priority="111" stopIfTrue="1">
      <formula>IF(#REF!&gt;1,AND(P8=""))</formula>
    </cfRule>
  </conditionalFormatting>
  <conditionalFormatting sqref="R22:R25">
    <cfRule type="expression" dxfId="54" priority="106" stopIfTrue="1">
      <formula>IF(P22&gt;1,AND(R22=""))</formula>
    </cfRule>
    <cfRule type="cellIs" dxfId="53" priority="107" stopIfTrue="1" operator="lessThan">
      <formula>P22</formula>
    </cfRule>
  </conditionalFormatting>
  <conditionalFormatting sqref="P22">
    <cfRule type="expression" dxfId="52" priority="108" stopIfTrue="1">
      <formula>IF(#REF!&gt;1,AND(P22=""))</formula>
    </cfRule>
  </conditionalFormatting>
  <conditionalFormatting sqref="E26:E29">
    <cfRule type="expression" dxfId="51" priority="103" stopIfTrue="1">
      <formula>IF(C26&gt;1,AND(E26=""))</formula>
    </cfRule>
    <cfRule type="cellIs" dxfId="50" priority="104" stopIfTrue="1" operator="lessThan">
      <formula>C26</formula>
    </cfRule>
  </conditionalFormatting>
  <conditionalFormatting sqref="C26">
    <cfRule type="expression" dxfId="49" priority="105" stopIfTrue="1">
      <formula>IF(#REF!&gt;1,AND(C26=""))</formula>
    </cfRule>
  </conditionalFormatting>
  <conditionalFormatting sqref="R30:R33">
    <cfRule type="expression" dxfId="48" priority="100" stopIfTrue="1">
      <formula>IF(P30&gt;1,AND(R30=""))</formula>
    </cfRule>
    <cfRule type="cellIs" dxfId="47" priority="101" stopIfTrue="1" operator="lessThan">
      <formula>P30</formula>
    </cfRule>
  </conditionalFormatting>
  <conditionalFormatting sqref="P30">
    <cfRule type="expression" dxfId="46" priority="102" stopIfTrue="1">
      <formula>IF(#REF!&gt;1,AND(P30=""))</formula>
    </cfRule>
  </conditionalFormatting>
  <conditionalFormatting sqref="R16:R17">
    <cfRule type="expression" dxfId="45" priority="97" stopIfTrue="1">
      <formula>IF(P16&gt;1,AND(R16=""))</formula>
    </cfRule>
    <cfRule type="cellIs" dxfId="44" priority="98" stopIfTrue="1" operator="lessThan">
      <formula>P16</formula>
    </cfRule>
  </conditionalFormatting>
  <conditionalFormatting sqref="P16">
    <cfRule type="expression" dxfId="43" priority="99" stopIfTrue="1">
      <formula>IF(#REF!&gt;1,AND(P16=""))</formula>
    </cfRule>
  </conditionalFormatting>
  <conditionalFormatting sqref="E6:E9">
    <cfRule type="expression" dxfId="42" priority="92" stopIfTrue="1">
      <formula>IF(C6&gt;1,AND(E6=""))</formula>
    </cfRule>
    <cfRule type="cellIs" dxfId="41" priority="93" stopIfTrue="1" operator="lessThan">
      <formula>C6</formula>
    </cfRule>
  </conditionalFormatting>
  <conditionalFormatting sqref="C8">
    <cfRule type="expression" dxfId="40" priority="94" stopIfTrue="1">
      <formula>IF(#REF!&gt;1,AND(C8=""))</formula>
    </cfRule>
  </conditionalFormatting>
  <conditionalFormatting sqref="C34">
    <cfRule type="expression" dxfId="39" priority="91" stopIfTrue="1">
      <formula>IF(#REF!&gt;1,AND(C34=""))</formula>
    </cfRule>
  </conditionalFormatting>
  <conditionalFormatting sqref="E24:E25">
    <cfRule type="expression" dxfId="38" priority="88" stopIfTrue="1">
      <formula>IF(C24&gt;1,AND(E24=""))</formula>
    </cfRule>
    <cfRule type="cellIs" dxfId="37" priority="89" stopIfTrue="1" operator="lessThan">
      <formula>C24</formula>
    </cfRule>
  </conditionalFormatting>
  <conditionalFormatting sqref="C24">
    <cfRule type="expression" dxfId="36" priority="90" stopIfTrue="1">
      <formula>IF(#REF!&gt;1,AND(C24=""))</formula>
    </cfRule>
  </conditionalFormatting>
  <conditionalFormatting sqref="R18:R19">
    <cfRule type="expression" dxfId="35" priority="85" stopIfTrue="1">
      <formula>IF(P18&gt;1,AND(R18=""))</formula>
    </cfRule>
    <cfRule type="cellIs" dxfId="34" priority="86" stopIfTrue="1" operator="lessThan">
      <formula>P18</formula>
    </cfRule>
  </conditionalFormatting>
  <conditionalFormatting sqref="P18">
    <cfRule type="expression" dxfId="33" priority="87" stopIfTrue="1">
      <formula>IF(#REF!&gt;1,AND(P18=""))</formula>
    </cfRule>
  </conditionalFormatting>
  <conditionalFormatting sqref="R4:R5">
    <cfRule type="expression" dxfId="32" priority="82" stopIfTrue="1">
      <formula>IF(P4&gt;1,AND(R4=""))</formula>
    </cfRule>
    <cfRule type="cellIs" dxfId="31" priority="83" stopIfTrue="1" operator="lessThan">
      <formula>P4</formula>
    </cfRule>
  </conditionalFormatting>
  <conditionalFormatting sqref="P4">
    <cfRule type="expression" dxfId="30" priority="84" stopIfTrue="1">
      <formula>IF(#REF!&gt;1,AND(P4=""))</formula>
    </cfRule>
  </conditionalFormatting>
  <conditionalFormatting sqref="R6:R7">
    <cfRule type="expression" dxfId="29" priority="77" stopIfTrue="1">
      <formula>IF(P6&gt;1,AND(R6=""))</formula>
    </cfRule>
    <cfRule type="cellIs" dxfId="28" priority="78" stopIfTrue="1" operator="lessThan">
      <formula>P6</formula>
    </cfRule>
  </conditionalFormatting>
  <conditionalFormatting sqref="P6">
    <cfRule type="expression" dxfId="27" priority="79" stopIfTrue="1">
      <formula>IF(#REF!&gt;1,AND(P6=""))</formula>
    </cfRule>
  </conditionalFormatting>
  <conditionalFormatting sqref="R6:R7">
    <cfRule type="expression" dxfId="26" priority="74" stopIfTrue="1">
      <formula>IF(P6&gt;1,AND(R6=""))</formula>
    </cfRule>
    <cfRule type="cellIs" dxfId="25" priority="75" stopIfTrue="1" operator="lessThan">
      <formula>P6</formula>
    </cfRule>
  </conditionalFormatting>
  <conditionalFormatting sqref="P6">
    <cfRule type="expression" dxfId="24" priority="76" stopIfTrue="1">
      <formula>IF(#REF!&gt;1,AND(P6=""))</formula>
    </cfRule>
  </conditionalFormatting>
  <conditionalFormatting sqref="E4:E5">
    <cfRule type="expression" dxfId="23" priority="69" stopIfTrue="1">
      <formula>IF(C4&gt;1,AND(E4=""))</formula>
    </cfRule>
    <cfRule type="cellIs" dxfId="22" priority="70" stopIfTrue="1" operator="lessThan">
      <formula>C4</formula>
    </cfRule>
  </conditionalFormatting>
  <conditionalFormatting sqref="C4">
    <cfRule type="expression" dxfId="21" priority="71" stopIfTrue="1">
      <formula>IF(#REF!&gt;1,AND(C4=""))</formula>
    </cfRule>
  </conditionalFormatting>
  <conditionalFormatting sqref="E18:E23">
    <cfRule type="expression" dxfId="20" priority="64" stopIfTrue="1">
      <formula>IF(C18&gt;1,AND(E18=""))</formula>
    </cfRule>
    <cfRule type="cellIs" dxfId="19" priority="65" stopIfTrue="1" operator="lessThan">
      <formula>C18</formula>
    </cfRule>
  </conditionalFormatting>
  <conditionalFormatting sqref="C18">
    <cfRule type="expression" dxfId="18" priority="66" stopIfTrue="1">
      <formula>IF(#REF!&gt;1,AND(C18=""))</formula>
    </cfRule>
  </conditionalFormatting>
  <conditionalFormatting sqref="E32:E33">
    <cfRule type="expression" dxfId="17" priority="59" stopIfTrue="1">
      <formula>IF(C32&gt;1,AND(E32=""))</formula>
    </cfRule>
    <cfRule type="cellIs" dxfId="16" priority="60" stopIfTrue="1" operator="lessThan">
      <formula>C32</formula>
    </cfRule>
  </conditionalFormatting>
  <conditionalFormatting sqref="C32">
    <cfRule type="expression" dxfId="15" priority="61" stopIfTrue="1">
      <formula>IF(#REF!&gt;1,AND(C32=""))</formula>
    </cfRule>
  </conditionalFormatting>
  <conditionalFormatting sqref="R14:R15">
    <cfRule type="expression" dxfId="14" priority="56" stopIfTrue="1">
      <formula>IF(P14&gt;1,AND(R14=""))</formula>
    </cfRule>
    <cfRule type="cellIs" dxfId="13" priority="57" stopIfTrue="1" operator="lessThan">
      <formula>P14</formula>
    </cfRule>
  </conditionalFormatting>
  <conditionalFormatting sqref="P14">
    <cfRule type="expression" dxfId="12" priority="58" stopIfTrue="1">
      <formula>IF(#REF!&gt;1,AND(P14=""))</formula>
    </cfRule>
  </conditionalFormatting>
  <conditionalFormatting sqref="R28:R29">
    <cfRule type="expression" dxfId="11" priority="51" stopIfTrue="1">
      <formula>IF(P28&gt;1,AND(R28=""))</formula>
    </cfRule>
    <cfRule type="cellIs" dxfId="10" priority="52" stopIfTrue="1" operator="lessThan">
      <formula>P28</formula>
    </cfRule>
  </conditionalFormatting>
  <conditionalFormatting sqref="P28">
    <cfRule type="expression" dxfId="9" priority="53" stopIfTrue="1">
      <formula>IF(#REF!&gt;1,AND(P28=""))</formula>
    </cfRule>
  </conditionalFormatting>
  <conditionalFormatting sqref="E14">
    <cfRule type="expression" dxfId="8" priority="46" stopIfTrue="1">
      <formula>IF(C14&gt;1,AND(E14=""))</formula>
    </cfRule>
    <cfRule type="cellIs" dxfId="7" priority="47" stopIfTrue="1" operator="lessThan">
      <formula>C14</formula>
    </cfRule>
  </conditionalFormatting>
  <conditionalFormatting sqref="C14">
    <cfRule type="expression" dxfId="6" priority="48" stopIfTrue="1">
      <formula>IF(#REF!&gt;1,AND(C14=""))</formula>
    </cfRule>
  </conditionalFormatting>
  <conditionalFormatting sqref="B4:B35">
    <cfRule type="expression" dxfId="5" priority="19">
      <formula>WEEKDAY(A4)=7</formula>
    </cfRule>
    <cfRule type="expression" dxfId="4" priority="20">
      <formula>WEEKDAY(A4)=1</formula>
    </cfRule>
  </conditionalFormatting>
  <conditionalFormatting sqref="O4:O33">
    <cfRule type="expression" dxfId="3" priority="2">
      <formula>WEEKDAY(N4)=7</formula>
    </cfRule>
    <cfRule type="expression" dxfId="2" priority="16">
      <formula>WEEKDAY(N4)=1</formula>
    </cfRule>
  </conditionalFormatting>
  <conditionalFormatting sqref="N28:O33">
    <cfRule type="expression" dxfId="1" priority="1" stopIfTrue="1">
      <formula>IF(MONTH(N28)=MONTH(A4)+1,"TRUE","FALSE")</formula>
    </cfRule>
  </conditionalFormatting>
  <conditionalFormatting sqref="B4:B35 O4:O33">
    <cfRule type="expression" dxfId="0" priority="21">
      <formula>COUNTIF(祝日,B4) =1</formula>
    </cfRule>
  </conditionalFormatting>
  <dataValidations count="2">
    <dataValidation type="time" operator="greaterThan" allowBlank="1" showInputMessage="1" showErrorMessage="1" errorTitle="左側の時間を確認" error="「左側の時刻」より後の時刻を入力" sqref="R4:R33 E4:E35" xr:uid="{00000000-0002-0000-0000-000000000000}">
      <formula1>C4</formula1>
    </dataValidation>
    <dataValidation type="time" operator="greaterThan" allowBlank="1" showInputMessage="1" showErrorMessage="1" errorTitle="上段右側の時間を確認" error="「上段右側の時刻」より後の時刻を入力" sqref="C5 C7 C9 C11 P31 P33 C31 P23 P25 C17 C19 C21 C23 C27 C29 P15 C25 P13 C35 P19 P27 P29 P7 P9 P11 P17 C15 C33 P21 C13 P5" xr:uid="{00000000-0002-0000-0000-000001000000}">
      <formula1>E4</formula1>
    </dataValidation>
  </dataValidations>
  <pageMargins left="0.39370078740157483" right="0.15748031496062992" top="0.19685039370078741" bottom="0.19685039370078741" header="0.11811023622047245" footer="0.11811023622047245"/>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7"/>
  <sheetViews>
    <sheetView workbookViewId="0"/>
  </sheetViews>
  <sheetFormatPr defaultRowHeight="13.2" x14ac:dyDescent="0.2"/>
  <cols>
    <col min="1" max="1" width="19.6640625" customWidth="1"/>
    <col min="2" max="2" width="27.44140625" bestFit="1" customWidth="1"/>
    <col min="3" max="3" width="17.5546875" bestFit="1" customWidth="1"/>
  </cols>
  <sheetData>
    <row r="1" spans="1:4" x14ac:dyDescent="0.2">
      <c r="A1" t="s">
        <v>55</v>
      </c>
    </row>
    <row r="2" spans="1:4" x14ac:dyDescent="0.2">
      <c r="A2" s="57">
        <v>45411</v>
      </c>
      <c r="C2" s="58" t="s">
        <v>56</v>
      </c>
      <c r="D2" t="str">
        <f>TEXT(A2,"aaa")</f>
        <v>月</v>
      </c>
    </row>
    <row r="3" spans="1:4" x14ac:dyDescent="0.2">
      <c r="A3" s="57">
        <v>45415</v>
      </c>
      <c r="C3" s="58" t="s">
        <v>57</v>
      </c>
      <c r="D3" t="str">
        <f t="shared" ref="D3:D27" si="0">TEXT(A3,"aaa")</f>
        <v>金</v>
      </c>
    </row>
    <row r="4" spans="1:4" x14ac:dyDescent="0.2">
      <c r="A4" s="57">
        <v>45416</v>
      </c>
      <c r="C4" s="58" t="s">
        <v>58</v>
      </c>
      <c r="D4" t="str">
        <f t="shared" si="0"/>
        <v>土</v>
      </c>
    </row>
    <row r="5" spans="1:4" x14ac:dyDescent="0.2">
      <c r="A5" s="57">
        <v>45417</v>
      </c>
      <c r="C5" s="58" t="s">
        <v>59</v>
      </c>
      <c r="D5" t="str">
        <f t="shared" si="0"/>
        <v>日</v>
      </c>
    </row>
    <row r="6" spans="1:4" x14ac:dyDescent="0.2">
      <c r="A6" s="57">
        <v>45418</v>
      </c>
      <c r="C6" s="58" t="s">
        <v>60</v>
      </c>
      <c r="D6" t="str">
        <f t="shared" ref="D6" si="1">TEXT(A6,"aaa")</f>
        <v>月</v>
      </c>
    </row>
    <row r="7" spans="1:4" x14ac:dyDescent="0.2">
      <c r="A7" s="57">
        <v>45488</v>
      </c>
      <c r="C7" s="58" t="s">
        <v>61</v>
      </c>
      <c r="D7" t="str">
        <f t="shared" si="0"/>
        <v>月</v>
      </c>
    </row>
    <row r="8" spans="1:4" x14ac:dyDescent="0.2">
      <c r="A8" s="57">
        <v>45515</v>
      </c>
      <c r="C8" s="58" t="s">
        <v>62</v>
      </c>
      <c r="D8" t="str">
        <f t="shared" si="0"/>
        <v>日</v>
      </c>
    </row>
    <row r="9" spans="1:4" x14ac:dyDescent="0.2">
      <c r="A9" s="57">
        <v>45516</v>
      </c>
      <c r="C9" s="58" t="s">
        <v>60</v>
      </c>
      <c r="D9" t="str">
        <f t="shared" si="0"/>
        <v>月</v>
      </c>
    </row>
    <row r="10" spans="1:4" x14ac:dyDescent="0.2">
      <c r="A10" s="57">
        <v>45551</v>
      </c>
      <c r="C10" s="58" t="s">
        <v>63</v>
      </c>
      <c r="D10" t="str">
        <f t="shared" ref="D10" si="2">TEXT(A10,"aaa")</f>
        <v>月</v>
      </c>
    </row>
    <row r="11" spans="1:4" x14ac:dyDescent="0.2">
      <c r="A11" s="57">
        <v>45557</v>
      </c>
      <c r="C11" s="58" t="s">
        <v>64</v>
      </c>
      <c r="D11" t="str">
        <f t="shared" si="0"/>
        <v>日</v>
      </c>
    </row>
    <row r="12" spans="1:4" x14ac:dyDescent="0.2">
      <c r="A12" s="57">
        <v>45558</v>
      </c>
      <c r="C12" s="58" t="s">
        <v>60</v>
      </c>
      <c r="D12" t="str">
        <f t="shared" ref="D12" si="3">TEXT(A12,"aaa")</f>
        <v>月</v>
      </c>
    </row>
    <row r="13" spans="1:4" x14ac:dyDescent="0.2">
      <c r="A13" s="57">
        <v>45579</v>
      </c>
      <c r="C13" s="58" t="s">
        <v>65</v>
      </c>
      <c r="D13" t="str">
        <f t="shared" si="0"/>
        <v>月</v>
      </c>
    </row>
    <row r="14" spans="1:4" x14ac:dyDescent="0.2">
      <c r="A14" s="57">
        <v>45599</v>
      </c>
      <c r="C14" s="58" t="s">
        <v>66</v>
      </c>
      <c r="D14" t="str">
        <f t="shared" si="0"/>
        <v>日</v>
      </c>
    </row>
    <row r="15" spans="1:4" x14ac:dyDescent="0.2">
      <c r="A15" s="57">
        <v>45600</v>
      </c>
      <c r="C15" s="58" t="s">
        <v>60</v>
      </c>
      <c r="D15" t="str">
        <f t="shared" ref="D15" si="4">TEXT(A15,"aaa")</f>
        <v>月</v>
      </c>
    </row>
    <row r="16" spans="1:4" x14ac:dyDescent="0.2">
      <c r="A16" s="57">
        <v>45619</v>
      </c>
      <c r="C16" s="58" t="s">
        <v>67</v>
      </c>
      <c r="D16" t="str">
        <f t="shared" si="0"/>
        <v>土</v>
      </c>
    </row>
    <row r="17" spans="1:4" x14ac:dyDescent="0.2">
      <c r="A17" s="57">
        <v>45655</v>
      </c>
      <c r="C17" s="58"/>
      <c r="D17" t="str">
        <f t="shared" si="0"/>
        <v>日</v>
      </c>
    </row>
    <row r="18" spans="1:4" x14ac:dyDescent="0.2">
      <c r="A18" s="57">
        <v>45656</v>
      </c>
      <c r="C18" s="58"/>
      <c r="D18" t="str">
        <f t="shared" si="0"/>
        <v>月</v>
      </c>
    </row>
    <row r="19" spans="1:4" x14ac:dyDescent="0.2">
      <c r="A19" s="57">
        <v>45657</v>
      </c>
      <c r="C19" s="58"/>
      <c r="D19" t="str">
        <f t="shared" si="0"/>
        <v>火</v>
      </c>
    </row>
    <row r="20" spans="1:4" x14ac:dyDescent="0.2">
      <c r="A20" s="57">
        <v>45658</v>
      </c>
      <c r="C20" s="58" t="s">
        <v>68</v>
      </c>
      <c r="D20" t="str">
        <f t="shared" si="0"/>
        <v>水</v>
      </c>
    </row>
    <row r="21" spans="1:4" x14ac:dyDescent="0.2">
      <c r="A21" s="57">
        <v>45659</v>
      </c>
      <c r="C21" s="58"/>
      <c r="D21" t="str">
        <f t="shared" si="0"/>
        <v>木</v>
      </c>
    </row>
    <row r="22" spans="1:4" x14ac:dyDescent="0.2">
      <c r="A22" s="57">
        <v>45660</v>
      </c>
      <c r="C22" s="58"/>
      <c r="D22" t="str">
        <f t="shared" si="0"/>
        <v>金</v>
      </c>
    </row>
    <row r="23" spans="1:4" x14ac:dyDescent="0.2">
      <c r="A23" s="57">
        <v>45670</v>
      </c>
      <c r="C23" s="58" t="s">
        <v>69</v>
      </c>
      <c r="D23" t="str">
        <f t="shared" si="0"/>
        <v>月</v>
      </c>
    </row>
    <row r="24" spans="1:4" x14ac:dyDescent="0.2">
      <c r="A24" s="57">
        <v>45699</v>
      </c>
      <c r="C24" s="58" t="s">
        <v>70</v>
      </c>
      <c r="D24" t="str">
        <f t="shared" si="0"/>
        <v>火</v>
      </c>
    </row>
    <row r="25" spans="1:4" x14ac:dyDescent="0.2">
      <c r="A25" s="57">
        <v>45711</v>
      </c>
      <c r="C25" s="58" t="s">
        <v>71</v>
      </c>
      <c r="D25" t="str">
        <f t="shared" si="0"/>
        <v>日</v>
      </c>
    </row>
    <row r="26" spans="1:4" x14ac:dyDescent="0.2">
      <c r="A26" s="57">
        <v>45712</v>
      </c>
      <c r="C26" s="58" t="s">
        <v>60</v>
      </c>
      <c r="D26" t="str">
        <f t="shared" ref="D26" si="5">TEXT(A26,"aaa")</f>
        <v>月</v>
      </c>
    </row>
    <row r="27" spans="1:4" x14ac:dyDescent="0.2">
      <c r="A27" s="57">
        <v>45736</v>
      </c>
      <c r="C27" t="s">
        <v>72</v>
      </c>
      <c r="D27" t="str">
        <f t="shared" si="0"/>
        <v>木</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A587685CE40614D8C1A776DC20E5C59" ma:contentTypeVersion="15" ma:contentTypeDescription="新しいドキュメントを作成します。" ma:contentTypeScope="" ma:versionID="5b8ad4edf65decea2087f061721c4994">
  <xsd:schema xmlns:xsd="http://www.w3.org/2001/XMLSchema" xmlns:xs="http://www.w3.org/2001/XMLSchema" xmlns:p="http://schemas.microsoft.com/office/2006/metadata/properties" xmlns:ns2="76b9b4b7-18c7-4a13-a303-7265e598bfd5" xmlns:ns3="83c91638-c858-4d49-b427-d51023a04579" targetNamespace="http://schemas.microsoft.com/office/2006/metadata/properties" ma:root="true" ma:fieldsID="b649de98ed360bd548c6d147d29894a8" ns2:_="" ns3:_="">
    <xsd:import namespace="76b9b4b7-18c7-4a13-a303-7265e598bfd5"/>
    <xsd:import namespace="83c91638-c858-4d49-b427-d51023a0457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9b4b7-18c7-4a13-a303-7265e598bf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c5e05cf5-7988-41bd-90da-1e42822d02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c91638-c858-4d49-b427-d51023a0457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67affcf5-303c-4c55-8a1e-cc17673d9a42}" ma:internalName="TaxCatchAll" ma:showField="CatchAllData" ma:web="83c91638-c858-4d49-b427-d51023a045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6b9b4b7-18c7-4a13-a303-7265e598bfd5">
      <Terms xmlns="http://schemas.microsoft.com/office/infopath/2007/PartnerControls"/>
    </lcf76f155ced4ddcb4097134ff3c332f>
    <TaxCatchAll xmlns="83c91638-c858-4d49-b427-d51023a045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F4D9D1-6C26-4A87-B8FA-68615871D2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9b4b7-18c7-4a13-a303-7265e598bfd5"/>
    <ds:schemaRef ds:uri="83c91638-c858-4d49-b427-d51023a045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99F741-AB90-48C5-974A-8644768FAFF6}">
  <ds:schemaRefs>
    <ds:schemaRef ds:uri="http://schemas.microsoft.com/office/2006/metadata/properties"/>
    <ds:schemaRef ds:uri="http://schemas.microsoft.com/office/infopath/2007/PartnerControls"/>
    <ds:schemaRef ds:uri="76b9b4b7-18c7-4a13-a303-7265e598bfd5"/>
    <ds:schemaRef ds:uri="83c91638-c858-4d49-b427-d51023a04579"/>
  </ds:schemaRefs>
</ds:datastoreItem>
</file>

<file path=customXml/itemProps3.xml><?xml version="1.0" encoding="utf-8"?>
<ds:datastoreItem xmlns:ds="http://schemas.openxmlformats.org/officeDocument/2006/customXml" ds:itemID="{7176E9CC-D390-4176-BE83-2096D3CF5C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vt:lpstr>
      <vt:lpstr>祝日リスト</vt:lpstr>
      <vt:lpstr>申請!Print_Area</vt:lpstr>
      <vt:lpstr>祝日</vt:lpstr>
    </vt:vector>
  </TitlesOfParts>
  <Manager/>
  <Company>管理課総務経理係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群馬大学医学部管理課経理係</dc:creator>
  <cp:keywords/>
  <dc:description/>
  <cp:lastModifiedBy>yuasa kiyoko</cp:lastModifiedBy>
  <cp:revision/>
  <dcterms:created xsi:type="dcterms:W3CDTF">2002-08-08T07:07:50Z</dcterms:created>
  <dcterms:modified xsi:type="dcterms:W3CDTF">2024-09-20T09:15:32Z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0x010100DA587685CE40614D8C1A776DC20E5C59</vt:lpwstr>
  </property>
  <property fmtid="{D5CDD505-2E9C-101B-9397-08002B2CF9AE}" pid="3" name="MediaServiceImageTags">
    <vt:lpwstr/>
  </property>
</Properties>
</file>